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na\YandexDisk\2024-2025\ПИТАНИЕ\САЙТ. Календарь питания, ТМ\10.03.2025\"/>
    </mc:Choice>
  </mc:AlternateContent>
  <bookViews>
    <workbookView xWindow="-120" yWindow="-120" windowWidth="24240" windowHeight="13140" tabRatio="5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2" i="1" l="1"/>
  <c r="J32" i="1"/>
  <c r="I32" i="1"/>
  <c r="H32" i="1"/>
  <c r="G32" i="1"/>
  <c r="F32" i="1"/>
  <c r="G13" i="1" l="1"/>
  <c r="L80" i="1" l="1"/>
  <c r="J80" i="1"/>
  <c r="I80" i="1"/>
  <c r="H80" i="1"/>
  <c r="G80" i="1"/>
  <c r="F80" i="1"/>
  <c r="A71" i="1"/>
  <c r="L70" i="1"/>
  <c r="J70" i="1"/>
  <c r="I70" i="1"/>
  <c r="H70" i="1"/>
  <c r="G70" i="1"/>
  <c r="F70" i="1"/>
  <c r="F51" i="1"/>
  <c r="F185" i="1" l="1"/>
  <c r="F167" i="1"/>
  <c r="F147" i="1"/>
  <c r="F128" i="1"/>
  <c r="F109" i="1"/>
  <c r="F90" i="1"/>
  <c r="F13" i="1" l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H185" i="1"/>
  <c r="G185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H178" i="1" s="1"/>
  <c r="G167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58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J139" i="1" s="1"/>
  <c r="I128" i="1"/>
  <c r="H128" i="1"/>
  <c r="G128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H109" i="1"/>
  <c r="G109" i="1"/>
  <c r="B101" i="1"/>
  <c r="A101" i="1"/>
  <c r="L100" i="1"/>
  <c r="J100" i="1"/>
  <c r="I100" i="1"/>
  <c r="H100" i="1"/>
  <c r="G100" i="1"/>
  <c r="F100" i="1"/>
  <c r="F101" i="1" s="1"/>
  <c r="B91" i="1"/>
  <c r="A91" i="1"/>
  <c r="L90" i="1"/>
  <c r="J90" i="1"/>
  <c r="I90" i="1"/>
  <c r="I101" i="1" s="1"/>
  <c r="H90" i="1"/>
  <c r="G90" i="1"/>
  <c r="B81" i="1"/>
  <c r="A81" i="1"/>
  <c r="G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B43" i="1"/>
  <c r="A43" i="1"/>
  <c r="L42" i="1"/>
  <c r="J42" i="1"/>
  <c r="I42" i="1"/>
  <c r="H42" i="1"/>
  <c r="G42" i="1"/>
  <c r="F42" i="1"/>
  <c r="F43" i="1" s="1"/>
  <c r="A3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96" i="1" l="1"/>
  <c r="J81" i="1"/>
  <c r="L178" i="1"/>
  <c r="H62" i="1"/>
  <c r="H120" i="1"/>
  <c r="G139" i="1"/>
  <c r="I158" i="1"/>
  <c r="J24" i="1"/>
  <c r="L24" i="1"/>
  <c r="G43" i="1"/>
  <c r="L120" i="1"/>
  <c r="G24" i="1"/>
  <c r="I43" i="1"/>
  <c r="I62" i="1"/>
  <c r="L81" i="1"/>
  <c r="G101" i="1"/>
  <c r="I120" i="1"/>
  <c r="L139" i="1"/>
  <c r="G158" i="1"/>
  <c r="I178" i="1"/>
  <c r="F24" i="1"/>
  <c r="H43" i="1"/>
  <c r="J62" i="1"/>
  <c r="F81" i="1"/>
  <c r="H101" i="1"/>
  <c r="J120" i="1"/>
  <c r="F139" i="1"/>
  <c r="H158" i="1"/>
  <c r="J178" i="1"/>
  <c r="F196" i="1"/>
  <c r="H24" i="1"/>
  <c r="J43" i="1"/>
  <c r="F62" i="1"/>
  <c r="H81" i="1"/>
  <c r="J101" i="1"/>
  <c r="F120" i="1"/>
  <c r="H139" i="1"/>
  <c r="J158" i="1"/>
  <c r="F178" i="1"/>
  <c r="H196" i="1"/>
  <c r="I24" i="1"/>
  <c r="L43" i="1"/>
  <c r="G62" i="1"/>
  <c r="I81" i="1"/>
  <c r="L101" i="1"/>
  <c r="G120" i="1"/>
  <c r="I139" i="1"/>
  <c r="L158" i="1"/>
  <c r="G178" i="1"/>
  <c r="I196" i="1"/>
  <c r="L197" i="1" l="1"/>
  <c r="G197" i="1"/>
  <c r="J197" i="1"/>
  <c r="F197" i="1"/>
  <c r="I197" i="1"/>
  <c r="H197" i="1"/>
</calcChain>
</file>

<file path=xl/sharedStrings.xml><?xml version="1.0" encoding="utf-8"?>
<sst xmlns="http://schemas.openxmlformats.org/spreadsheetml/2006/main" count="522" uniqueCount="185">
  <si>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</si>
  <si>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</si>
  <si>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</si>
  <si>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</si>
  <si>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</si>
  <si>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</si>
  <si>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</si>
  <si>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</si>
  <si>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</si>
  <si>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</si>
  <si>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</si>
  <si>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</si>
  <si>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</si>
  <si>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</si>
  <si>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</si>
  <si>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</si>
  <si>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</si>
  <si>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</si>
  <si>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</si>
  <si>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</si>
  <si>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</si>
  <si>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</si>
  <si>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</si>
  <si>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</si>
  <si>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</si>
  <si>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</si>
  <si>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</si>
  <si>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</si>
  <si>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</si>
  <si>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</si>
  <si>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</si>
  <si>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</si>
  <si>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</si>
  <si>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</si>
  <si>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</si>
  <si>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</si>
  <si>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</si>
  <si>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Согласовано</t>
  </si>
  <si>
    <t>Директор</t>
  </si>
  <si>
    <t>Овощи натуральные (соленые или квашеные) по сезону</t>
  </si>
  <si>
    <t>70/71</t>
  </si>
  <si>
    <t>Напиток из плодов шиповника</t>
  </si>
  <si>
    <t>Хлеб ржаной</t>
  </si>
  <si>
    <t>СРБ</t>
  </si>
  <si>
    <t>сладкое</t>
  </si>
  <si>
    <t>Хлеб пшеничный</t>
  </si>
  <si>
    <t>Сыр (порциями)</t>
  </si>
  <si>
    <t>кисломол.</t>
  </si>
  <si>
    <t>Омлет натуральный с маслом сливочным</t>
  </si>
  <si>
    <t>Кофейный напиток с молоком</t>
  </si>
  <si>
    <t>Какао с молоком</t>
  </si>
  <si>
    <t>Каша рассыпчатая гречневая с маслом сливочным</t>
  </si>
  <si>
    <t>Соки овощные, фруктовые</t>
  </si>
  <si>
    <t>Соки фруктовые, овощные</t>
  </si>
  <si>
    <t>Бутерброд с джемом</t>
  </si>
  <si>
    <t>Гуляш из говядины</t>
  </si>
  <si>
    <t>Плоды свежие (яблоки)</t>
  </si>
  <si>
    <t>Икра овощная</t>
  </si>
  <si>
    <t>Плоды свежие (яблоко)</t>
  </si>
  <si>
    <t>Паста сливочная с курицей</t>
  </si>
  <si>
    <t>Салат из свеклы с курагой и изюмом</t>
  </si>
  <si>
    <t>МБОУ "Найдёновская школа"</t>
  </si>
  <si>
    <t>Колоколова Л.В.</t>
  </si>
  <si>
    <t>60</t>
  </si>
  <si>
    <t>180</t>
  </si>
  <si>
    <t>55</t>
  </si>
  <si>
    <t>100</t>
  </si>
  <si>
    <t>9,1</t>
  </si>
  <si>
    <t>8,5</t>
  </si>
  <si>
    <t>36,0</t>
  </si>
  <si>
    <t>0,5</t>
  </si>
  <si>
    <t>0,1</t>
  </si>
  <si>
    <t>1,0</t>
  </si>
  <si>
    <t>0,3</t>
  </si>
  <si>
    <t>0,9</t>
  </si>
  <si>
    <t>0,2</t>
  </si>
  <si>
    <t>18,2</t>
  </si>
  <si>
    <t>2,4</t>
  </si>
  <si>
    <t>3,9</t>
  </si>
  <si>
    <t>27,8</t>
  </si>
  <si>
    <t>9,8</t>
  </si>
  <si>
    <t>255,2</t>
  </si>
  <si>
    <t>82,8</t>
  </si>
  <si>
    <t>156,0</t>
  </si>
  <si>
    <t>150</t>
  </si>
  <si>
    <t>40</t>
  </si>
  <si>
    <t>186</t>
  </si>
  <si>
    <t>14,6</t>
  </si>
  <si>
    <t>16,8</t>
  </si>
  <si>
    <t>2,9</t>
  </si>
  <si>
    <t>3,1</t>
  </si>
  <si>
    <t>20,1</t>
  </si>
  <si>
    <t>0,0</t>
  </si>
  <si>
    <t>6,2</t>
  </si>
  <si>
    <t>221,0</t>
  </si>
  <si>
    <t>26,1</t>
  </si>
  <si>
    <t>94,7</t>
  </si>
  <si>
    <t>Кисломолочный напиток</t>
  </si>
  <si>
    <t>20</t>
  </si>
  <si>
    <t>5,9</t>
  </si>
  <si>
    <t>10,0</t>
  </si>
  <si>
    <t>46,3</t>
  </si>
  <si>
    <t>15,0</t>
  </si>
  <si>
    <t>5,2</t>
  </si>
  <si>
    <t>4,5</t>
  </si>
  <si>
    <t>7,2</t>
  </si>
  <si>
    <t>298,9</t>
  </si>
  <si>
    <t>95,4</t>
  </si>
  <si>
    <t>30</t>
  </si>
  <si>
    <t>10,9</t>
  </si>
  <si>
    <t>19,6</t>
  </si>
  <si>
    <t>2,2</t>
  </si>
  <si>
    <t>1,2</t>
  </si>
  <si>
    <t>5,4</t>
  </si>
  <si>
    <t>4,7</t>
  </si>
  <si>
    <t>3,0</t>
  </si>
  <si>
    <t>24,0</t>
  </si>
  <si>
    <t>227,2</t>
  </si>
  <si>
    <t>71,4</t>
  </si>
  <si>
    <t>127,9</t>
  </si>
  <si>
    <t>82,7</t>
  </si>
  <si>
    <t>Каша пшенная с изюмом с маслом сливочным</t>
  </si>
  <si>
    <t>15</t>
  </si>
  <si>
    <t>54,6</t>
  </si>
  <si>
    <t>3,5</t>
  </si>
  <si>
    <t>4,4</t>
  </si>
  <si>
    <t>70,5</t>
  </si>
  <si>
    <t>0,6</t>
  </si>
  <si>
    <t>0</t>
  </si>
  <si>
    <t>14,7</t>
  </si>
  <si>
    <t>Чайчерный байховый с сахаром и лимоном</t>
  </si>
  <si>
    <t>130</t>
  </si>
  <si>
    <t>3,4</t>
  </si>
  <si>
    <t>2,7</t>
  </si>
  <si>
    <t>22,1</t>
  </si>
  <si>
    <t>12,7</t>
  </si>
  <si>
    <t>126,8</t>
  </si>
  <si>
    <t>61,1</t>
  </si>
  <si>
    <t>Каша жидкая молочная из манной крупы с маслом сливочным</t>
  </si>
  <si>
    <t>Плоды свежие (апельсин или банан)</t>
  </si>
  <si>
    <t>239,8</t>
  </si>
  <si>
    <t>71,0</t>
  </si>
  <si>
    <t>34,8</t>
  </si>
  <si>
    <t>6,0</t>
  </si>
  <si>
    <t>31,8</t>
  </si>
  <si>
    <t>2,3</t>
  </si>
  <si>
    <t>15,1</t>
  </si>
  <si>
    <t>1,4</t>
  </si>
  <si>
    <t>6,7</t>
  </si>
  <si>
    <t>Каша вязкая из крупы пшеничной "Артек"</t>
  </si>
  <si>
    <t>Чай черный байховый с молоком</t>
  </si>
  <si>
    <t>4,1</t>
  </si>
  <si>
    <t>7,6</t>
  </si>
  <si>
    <t>24,4</t>
  </si>
  <si>
    <t>1,3</t>
  </si>
  <si>
    <t>14,3</t>
  </si>
  <si>
    <t>2,1</t>
  </si>
  <si>
    <t>10,1</t>
  </si>
  <si>
    <t>181,9</t>
  </si>
  <si>
    <t>72,9</t>
  </si>
  <si>
    <t>52,2</t>
  </si>
  <si>
    <t>Рис отварной с маслом сливочным</t>
  </si>
  <si>
    <t>Салат из свежей капусты с морковью (или квашеной капусты с луком)</t>
  </si>
  <si>
    <t>8,8</t>
  </si>
  <si>
    <t>39,0</t>
  </si>
  <si>
    <t>5,5</t>
  </si>
  <si>
    <t>18,7</t>
  </si>
  <si>
    <t>250,1</t>
  </si>
  <si>
    <t>54,0</t>
  </si>
  <si>
    <t>45-47</t>
  </si>
  <si>
    <t>Тефтели мясные (говядина) в томатном соусе</t>
  </si>
  <si>
    <t>8,7</t>
  </si>
  <si>
    <t>11,6</t>
  </si>
  <si>
    <t>11,4</t>
  </si>
  <si>
    <t>278-673</t>
  </si>
  <si>
    <t>7,8</t>
  </si>
  <si>
    <t>Запеканка из творога со сгущенным молоком</t>
  </si>
  <si>
    <t>28,4</t>
  </si>
  <si>
    <t>19,4</t>
  </si>
  <si>
    <t>36,5</t>
  </si>
  <si>
    <t>439,0</t>
  </si>
  <si>
    <t>Шницель рыбный натуральный с маслом сливочным</t>
  </si>
  <si>
    <t>105</t>
  </si>
  <si>
    <t>150,8</t>
  </si>
  <si>
    <t>Макароны отварные с маслом сливочным и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</si>
</sst>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1" fillId="0" borderId="1" xfId="0" applyFont="1" applyBorder="1"/>
    <xf numFmtId="0" fontId="0" fillId="0" borderId="13" xfId="0" applyFont="1" applyBorder="1"/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21" xfId="0" applyNumberFormat="1" applyFill="1" applyBorder="1" applyAlignment="1" applyProtection="1">
      <alignment horizontal="center"/>
      <protection locked="0"/>
    </xf>
    <xf numFmtId="49" fontId="0" fillId="4" borderId="14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64" fontId="0" fillId="4" borderId="2" xfId="0" applyNumberFormat="1" applyFill="1" applyBorder="1" applyAlignment="1" applyProtection="1">
      <alignment horizontal="center"/>
      <protection locked="0"/>
    </xf>
    <xf numFmtId="0" fontId="0" fillId="0" borderId="22" xfId="0" applyFont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164" fontId="1" fillId="4" borderId="2" xfId="0" applyNumberFormat="1" applyFont="1" applyFill="1" applyBorder="1" applyAlignment="1" applyProtection="1">
      <alignment horizontal="left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164" fontId="1" fillId="4" borderId="15" xfId="0" applyNumberFormat="1" applyFont="1" applyFill="1" applyBorder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9" xfId="0" applyFont="1" applyFill="1" applyBorder="1" applyAlignment="1" applyProtection="1">
      <alignment vertical="top" wrapText="1"/>
      <protection locked="0"/>
    </xf>
    <xf numFmtId="49" fontId="1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164" fontId="0" fillId="4" borderId="9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7"/>
  <sheetViews>
    <sheetView tabSelected="1" view="pageBreakPreview" zoomScaleNormal="100"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I38" sqref="I3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42578125" style="1" customWidth="1"/>
    <col min="6" max="6" width="11.5703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98" t="s">
        <v>61</v>
      </c>
      <c r="D1" s="98"/>
      <c r="E1" s="98"/>
      <c r="F1" s="3" t="s">
        <v>37</v>
      </c>
      <c r="G1" s="1" t="s">
        <v>1</v>
      </c>
      <c r="H1" s="99" t="s">
        <v>38</v>
      </c>
      <c r="I1" s="99"/>
      <c r="J1" s="99"/>
      <c r="K1" s="99"/>
    </row>
    <row r="2" spans="1:12" ht="18.75" x14ac:dyDescent="0.25">
      <c r="A2" s="4" t="s">
        <v>2</v>
      </c>
      <c r="C2" s="1"/>
      <c r="G2" s="1" t="s">
        <v>3</v>
      </c>
      <c r="H2" s="99" t="s">
        <v>62</v>
      </c>
      <c r="I2" s="99"/>
      <c r="J2" s="99"/>
      <c r="K2" s="99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10</v>
      </c>
      <c r="I3" s="8">
        <v>3</v>
      </c>
      <c r="J3" s="9">
        <v>2025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4.5" thickBo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30" x14ac:dyDescent="0.25">
      <c r="A6" s="16">
        <v>1</v>
      </c>
      <c r="B6" s="17">
        <v>1</v>
      </c>
      <c r="C6" s="18" t="s">
        <v>22</v>
      </c>
      <c r="D6" s="19" t="s">
        <v>23</v>
      </c>
      <c r="E6" s="57" t="s">
        <v>138</v>
      </c>
      <c r="F6" s="59">
        <v>210</v>
      </c>
      <c r="G6" s="60" t="s">
        <v>143</v>
      </c>
      <c r="H6" s="60" t="s">
        <v>80</v>
      </c>
      <c r="I6" s="62" t="s">
        <v>144</v>
      </c>
      <c r="J6" s="60" t="s">
        <v>140</v>
      </c>
      <c r="K6" s="64">
        <v>181</v>
      </c>
      <c r="L6" s="20">
        <v>78.05</v>
      </c>
    </row>
    <row r="7" spans="1:12" ht="16.5" customHeight="1" x14ac:dyDescent="0.25">
      <c r="A7" s="22"/>
      <c r="B7" s="23"/>
      <c r="C7" s="24"/>
      <c r="D7" s="53" t="s">
        <v>47</v>
      </c>
      <c r="E7" s="57" t="s">
        <v>46</v>
      </c>
      <c r="F7" s="60" t="s">
        <v>122</v>
      </c>
      <c r="G7" s="60" t="s">
        <v>124</v>
      </c>
      <c r="H7" s="60" t="s">
        <v>125</v>
      </c>
      <c r="I7" s="62" t="s">
        <v>102</v>
      </c>
      <c r="J7" s="60" t="s">
        <v>123</v>
      </c>
      <c r="K7" s="64">
        <v>15</v>
      </c>
      <c r="L7" s="27"/>
    </row>
    <row r="8" spans="1:12" x14ac:dyDescent="0.25">
      <c r="A8" s="22"/>
      <c r="B8" s="23"/>
      <c r="C8" s="24"/>
      <c r="D8" s="29" t="s">
        <v>24</v>
      </c>
      <c r="E8" s="56" t="s">
        <v>130</v>
      </c>
      <c r="F8" s="61" t="s">
        <v>86</v>
      </c>
      <c r="G8" s="61" t="s">
        <v>75</v>
      </c>
      <c r="H8" s="61" t="s">
        <v>128</v>
      </c>
      <c r="I8" s="63" t="s">
        <v>93</v>
      </c>
      <c r="J8" s="61" t="s">
        <v>95</v>
      </c>
      <c r="K8" s="65">
        <v>377</v>
      </c>
      <c r="L8" s="27"/>
    </row>
    <row r="9" spans="1:12" x14ac:dyDescent="0.25">
      <c r="A9" s="22"/>
      <c r="B9" s="23"/>
      <c r="C9" s="24"/>
      <c r="D9" s="54" t="s">
        <v>33</v>
      </c>
      <c r="E9" s="68" t="s">
        <v>45</v>
      </c>
      <c r="F9" s="61" t="s">
        <v>108</v>
      </c>
      <c r="G9" s="61" t="s">
        <v>145</v>
      </c>
      <c r="H9" s="61" t="s">
        <v>75</v>
      </c>
      <c r="I9" s="63" t="s">
        <v>146</v>
      </c>
      <c r="J9" s="61" t="s">
        <v>141</v>
      </c>
      <c r="K9" s="65" t="s">
        <v>43</v>
      </c>
      <c r="L9" s="27"/>
    </row>
    <row r="10" spans="1:12" x14ac:dyDescent="0.25">
      <c r="A10" s="22"/>
      <c r="B10" s="23"/>
      <c r="C10" s="24"/>
      <c r="D10" s="54" t="s">
        <v>34</v>
      </c>
      <c r="E10" s="69" t="s">
        <v>42</v>
      </c>
      <c r="F10" s="61" t="s">
        <v>98</v>
      </c>
      <c r="G10" s="61" t="s">
        <v>147</v>
      </c>
      <c r="H10" s="61" t="s">
        <v>75</v>
      </c>
      <c r="I10" s="63" t="s">
        <v>148</v>
      </c>
      <c r="J10" s="61" t="s">
        <v>142</v>
      </c>
      <c r="K10" s="65" t="s">
        <v>43</v>
      </c>
      <c r="L10" s="27"/>
    </row>
    <row r="11" spans="1:12" x14ac:dyDescent="0.25">
      <c r="A11" s="22"/>
      <c r="B11" s="23"/>
      <c r="C11" s="24"/>
      <c r="D11" s="54" t="s">
        <v>25</v>
      </c>
      <c r="E11" s="69" t="s">
        <v>139</v>
      </c>
      <c r="F11" s="61" t="s">
        <v>84</v>
      </c>
      <c r="G11" s="61" t="s">
        <v>127</v>
      </c>
      <c r="H11" s="61" t="s">
        <v>127</v>
      </c>
      <c r="I11" s="63" t="s">
        <v>129</v>
      </c>
      <c r="J11" s="61" t="s">
        <v>126</v>
      </c>
      <c r="K11" s="65">
        <v>338</v>
      </c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26</v>
      </c>
      <c r="E13" s="34"/>
      <c r="F13" s="74">
        <f>F6+F7+F8+F9+F10+F11</f>
        <v>611</v>
      </c>
      <c r="G13" s="7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78.05</v>
      </c>
    </row>
    <row r="14" spans="1:12" x14ac:dyDescent="0.25">
      <c r="A14" s="37">
        <f>A6</f>
        <v>1</v>
      </c>
      <c r="B14" s="38">
        <f>B6</f>
        <v>1</v>
      </c>
      <c r="C14" s="39" t="s">
        <v>27</v>
      </c>
      <c r="D14" s="29" t="s">
        <v>28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29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30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31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32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33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34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26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thickBot="1" x14ac:dyDescent="0.3">
      <c r="A24" s="40">
        <f>A6</f>
        <v>1</v>
      </c>
      <c r="B24" s="41">
        <f>B6</f>
        <v>1</v>
      </c>
      <c r="C24" s="96" t="s">
        <v>35</v>
      </c>
      <c r="D24" s="96"/>
      <c r="E24" s="42"/>
      <c r="F24" s="43">
        <f>F13+F23</f>
        <v>611</v>
      </c>
      <c r="G24" s="43">
        <f>G13+G23</f>
        <v>0</v>
      </c>
      <c r="H24" s="43">
        <f>H13+H23</f>
        <v>0</v>
      </c>
      <c r="I24" s="43">
        <f>I13+I23</f>
        <v>0</v>
      </c>
      <c r="J24" s="43">
        <f>J13+J23</f>
        <v>0</v>
      </c>
      <c r="K24" s="43"/>
      <c r="L24" s="43">
        <f>L13+L23</f>
        <v>78.05</v>
      </c>
    </row>
    <row r="25" spans="1:12" x14ac:dyDescent="0.25">
      <c r="A25" s="16">
        <v>1</v>
      </c>
      <c r="B25" s="17">
        <v>2</v>
      </c>
      <c r="C25" s="18" t="s">
        <v>22</v>
      </c>
      <c r="D25" s="19" t="s">
        <v>31</v>
      </c>
      <c r="E25" s="57" t="s">
        <v>149</v>
      </c>
      <c r="F25" s="59" t="s">
        <v>84</v>
      </c>
      <c r="G25" s="60" t="s">
        <v>151</v>
      </c>
      <c r="H25" s="60" t="s">
        <v>152</v>
      </c>
      <c r="I25" s="62" t="s">
        <v>153</v>
      </c>
      <c r="J25" s="61" t="s">
        <v>158</v>
      </c>
      <c r="K25" s="64">
        <v>303</v>
      </c>
      <c r="L25" s="20">
        <v>78.05</v>
      </c>
    </row>
    <row r="26" spans="1:12" x14ac:dyDescent="0.25">
      <c r="A26" s="22"/>
      <c r="B26" s="23"/>
      <c r="C26" s="24"/>
      <c r="D26" s="53" t="s">
        <v>30</v>
      </c>
      <c r="E26" s="57" t="s">
        <v>55</v>
      </c>
      <c r="F26" s="60" t="s">
        <v>66</v>
      </c>
      <c r="G26" s="60" t="s">
        <v>87</v>
      </c>
      <c r="H26" s="60" t="s">
        <v>88</v>
      </c>
      <c r="I26" s="62" t="s">
        <v>89</v>
      </c>
      <c r="J26" s="60" t="s">
        <v>94</v>
      </c>
      <c r="K26" s="64">
        <v>260</v>
      </c>
      <c r="L26" s="27"/>
    </row>
    <row r="27" spans="1:12" ht="15.75" customHeight="1" x14ac:dyDescent="0.25">
      <c r="A27" s="22"/>
      <c r="B27" s="23"/>
      <c r="C27" s="24"/>
      <c r="D27" s="53" t="s">
        <v>28</v>
      </c>
      <c r="E27" s="57" t="s">
        <v>39</v>
      </c>
      <c r="F27" s="60" t="s">
        <v>63</v>
      </c>
      <c r="G27" s="60" t="s">
        <v>70</v>
      </c>
      <c r="H27" s="60" t="s">
        <v>71</v>
      </c>
      <c r="I27" s="62" t="s">
        <v>72</v>
      </c>
      <c r="J27" s="60" t="s">
        <v>175</v>
      </c>
      <c r="K27" s="64" t="s">
        <v>40</v>
      </c>
      <c r="L27" s="27"/>
    </row>
    <row r="28" spans="1:12" x14ac:dyDescent="0.25">
      <c r="A28" s="22"/>
      <c r="B28" s="23"/>
      <c r="C28" s="24"/>
      <c r="D28" s="54" t="s">
        <v>24</v>
      </c>
      <c r="E28" s="58" t="s">
        <v>150</v>
      </c>
      <c r="F28" s="61" t="s">
        <v>64</v>
      </c>
      <c r="G28" s="61" t="s">
        <v>147</v>
      </c>
      <c r="H28" s="61" t="s">
        <v>154</v>
      </c>
      <c r="I28" s="63" t="s">
        <v>155</v>
      </c>
      <c r="J28" s="61" t="s">
        <v>159</v>
      </c>
      <c r="K28" s="65">
        <v>378</v>
      </c>
      <c r="L28" s="27"/>
    </row>
    <row r="29" spans="1:12" x14ac:dyDescent="0.25">
      <c r="A29" s="22"/>
      <c r="B29" s="23"/>
      <c r="C29" s="24"/>
      <c r="D29" s="29" t="s">
        <v>33</v>
      </c>
      <c r="E29" s="56" t="s">
        <v>45</v>
      </c>
      <c r="F29" s="61" t="s">
        <v>85</v>
      </c>
      <c r="G29" s="61" t="s">
        <v>90</v>
      </c>
      <c r="H29" s="61" t="s">
        <v>75</v>
      </c>
      <c r="I29" s="63" t="s">
        <v>91</v>
      </c>
      <c r="J29" s="61" t="s">
        <v>96</v>
      </c>
      <c r="K29" s="65" t="s">
        <v>43</v>
      </c>
      <c r="L29" s="27"/>
    </row>
    <row r="30" spans="1:12" x14ac:dyDescent="0.25">
      <c r="A30" s="22"/>
      <c r="B30" s="23"/>
      <c r="C30" s="24"/>
      <c r="D30" s="29" t="s">
        <v>34</v>
      </c>
      <c r="E30" s="56" t="s">
        <v>42</v>
      </c>
      <c r="F30" s="61" t="s">
        <v>108</v>
      </c>
      <c r="G30" s="61" t="s">
        <v>156</v>
      </c>
      <c r="H30" s="61" t="s">
        <v>73</v>
      </c>
      <c r="I30" s="63" t="s">
        <v>157</v>
      </c>
      <c r="J30" s="61" t="s">
        <v>160</v>
      </c>
      <c r="K30" s="65" t="s">
        <v>43</v>
      </c>
      <c r="L30" s="27"/>
    </row>
    <row r="31" spans="1:12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30"/>
      <c r="B32" s="31"/>
      <c r="C32" s="32"/>
      <c r="D32" s="33" t="s">
        <v>26</v>
      </c>
      <c r="E32" s="34"/>
      <c r="F32" s="74">
        <f>F25+F26+F27+F28+F29+F30</f>
        <v>560</v>
      </c>
      <c r="G32" s="7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78.05</v>
      </c>
    </row>
    <row r="33" spans="1:12" x14ac:dyDescent="0.25">
      <c r="A33" s="38">
        <f>A25</f>
        <v>1</v>
      </c>
      <c r="B33" s="38">
        <v>2</v>
      </c>
      <c r="C33" s="39" t="s">
        <v>27</v>
      </c>
      <c r="D33" s="29" t="s">
        <v>28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29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30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31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32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33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34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26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96" t="s">
        <v>35</v>
      </c>
      <c r="D43" s="96"/>
      <c r="E43" s="42"/>
      <c r="F43" s="43">
        <f>F32+F42</f>
        <v>560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78.05</v>
      </c>
    </row>
    <row r="44" spans="1:12" x14ac:dyDescent="0.25">
      <c r="A44" s="16">
        <v>1</v>
      </c>
      <c r="B44" s="17">
        <v>3</v>
      </c>
      <c r="C44" s="18" t="s">
        <v>22</v>
      </c>
      <c r="D44" s="77" t="s">
        <v>23</v>
      </c>
      <c r="E44" s="78" t="s">
        <v>176</v>
      </c>
      <c r="F44" s="79">
        <v>150</v>
      </c>
      <c r="G44" s="80" t="s">
        <v>177</v>
      </c>
      <c r="H44" s="80" t="s">
        <v>178</v>
      </c>
      <c r="I44" s="81" t="s">
        <v>179</v>
      </c>
      <c r="J44" s="80" t="s">
        <v>180</v>
      </c>
      <c r="K44" s="82">
        <v>223</v>
      </c>
      <c r="L44" s="20">
        <v>78.05</v>
      </c>
    </row>
    <row r="45" spans="1:12" x14ac:dyDescent="0.25">
      <c r="A45" s="22"/>
      <c r="B45" s="23"/>
      <c r="C45" s="24"/>
      <c r="D45" s="29" t="s">
        <v>32</v>
      </c>
      <c r="E45" s="57" t="s">
        <v>97</v>
      </c>
      <c r="F45" s="60" t="s">
        <v>64</v>
      </c>
      <c r="G45" s="60" t="s">
        <v>103</v>
      </c>
      <c r="H45" s="60" t="s">
        <v>104</v>
      </c>
      <c r="I45" s="62" t="s">
        <v>105</v>
      </c>
      <c r="J45" s="60" t="s">
        <v>107</v>
      </c>
      <c r="K45" s="64">
        <v>386</v>
      </c>
      <c r="L45" s="27"/>
    </row>
    <row r="46" spans="1:12" x14ac:dyDescent="0.25">
      <c r="A46" s="22"/>
      <c r="B46" s="23"/>
      <c r="C46" s="24"/>
      <c r="D46" s="54" t="s">
        <v>33</v>
      </c>
      <c r="E46" s="56" t="s">
        <v>45</v>
      </c>
      <c r="F46" s="61" t="s">
        <v>108</v>
      </c>
      <c r="G46" s="61" t="s">
        <v>145</v>
      </c>
      <c r="H46" s="61" t="s">
        <v>75</v>
      </c>
      <c r="I46" s="63" t="s">
        <v>146</v>
      </c>
      <c r="J46" s="61" t="s">
        <v>141</v>
      </c>
      <c r="K46" s="65" t="s">
        <v>43</v>
      </c>
      <c r="L46" s="27"/>
    </row>
    <row r="47" spans="1:12" x14ac:dyDescent="0.25">
      <c r="A47" s="22"/>
      <c r="B47" s="23"/>
      <c r="C47" s="24"/>
      <c r="D47" s="54" t="s">
        <v>34</v>
      </c>
      <c r="E47" s="56" t="s">
        <v>42</v>
      </c>
      <c r="F47" s="61" t="s">
        <v>98</v>
      </c>
      <c r="G47" s="61" t="s">
        <v>147</v>
      </c>
      <c r="H47" s="61" t="s">
        <v>75</v>
      </c>
      <c r="I47" s="63" t="s">
        <v>148</v>
      </c>
      <c r="J47" s="61" t="s">
        <v>142</v>
      </c>
      <c r="K47" s="65" t="s">
        <v>43</v>
      </c>
      <c r="L47" s="27"/>
    </row>
    <row r="48" spans="1:12" x14ac:dyDescent="0.25">
      <c r="A48" s="22"/>
      <c r="B48" s="23"/>
      <c r="C48" s="24"/>
      <c r="D48" s="29" t="s">
        <v>25</v>
      </c>
      <c r="E48" s="56" t="s">
        <v>56</v>
      </c>
      <c r="F48" s="61" t="s">
        <v>131</v>
      </c>
      <c r="G48" s="61" t="s">
        <v>70</v>
      </c>
      <c r="H48" s="61" t="s">
        <v>70</v>
      </c>
      <c r="I48" s="63" t="s">
        <v>135</v>
      </c>
      <c r="J48" s="61" t="s">
        <v>137</v>
      </c>
      <c r="K48" s="65">
        <v>338</v>
      </c>
      <c r="L48" s="27"/>
    </row>
    <row r="49" spans="1:12" x14ac:dyDescent="0.25">
      <c r="A49" s="22"/>
      <c r="B49" s="23"/>
      <c r="C49" s="24"/>
      <c r="D49" s="56"/>
      <c r="E49" s="56"/>
      <c r="F49" s="61"/>
      <c r="G49" s="61"/>
      <c r="H49" s="61"/>
      <c r="I49" s="63"/>
      <c r="J49" s="61"/>
      <c r="K49" s="65"/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26</v>
      </c>
      <c r="E51" s="34"/>
      <c r="F51" s="75">
        <f>F44+F45+F46+F47+F48+F49</f>
        <v>510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78.05</v>
      </c>
    </row>
    <row r="52" spans="1:12" x14ac:dyDescent="0.25">
      <c r="A52" s="37">
        <f>A44</f>
        <v>1</v>
      </c>
      <c r="B52" s="38">
        <f>B44</f>
        <v>3</v>
      </c>
      <c r="C52" s="39" t="s">
        <v>27</v>
      </c>
      <c r="D52" s="29" t="s">
        <v>28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29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30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31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32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33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34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26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thickBot="1" x14ac:dyDescent="0.3">
      <c r="A62" s="40">
        <f>A44</f>
        <v>1</v>
      </c>
      <c r="B62" s="41">
        <f>B44</f>
        <v>3</v>
      </c>
      <c r="C62" s="96" t="s">
        <v>35</v>
      </c>
      <c r="D62" s="96"/>
      <c r="E62" s="42"/>
      <c r="F62" s="43">
        <f>F51+F61</f>
        <v>510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78.05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30</v>
      </c>
      <c r="E63" s="56" t="s">
        <v>48</v>
      </c>
      <c r="F63" s="59">
        <v>116</v>
      </c>
      <c r="G63" s="60" t="s">
        <v>109</v>
      </c>
      <c r="H63" s="60" t="s">
        <v>110</v>
      </c>
      <c r="I63" s="62" t="s">
        <v>111</v>
      </c>
      <c r="J63" s="61" t="s">
        <v>117</v>
      </c>
      <c r="K63" s="64">
        <v>210</v>
      </c>
      <c r="L63" s="20">
        <v>78.05</v>
      </c>
    </row>
    <row r="64" spans="1:12" x14ac:dyDescent="0.25">
      <c r="A64" s="22"/>
      <c r="B64" s="23"/>
      <c r="C64" s="24"/>
      <c r="D64" s="29" t="s">
        <v>28</v>
      </c>
      <c r="E64" s="56" t="s">
        <v>57</v>
      </c>
      <c r="F64" s="61" t="s">
        <v>63</v>
      </c>
      <c r="G64" s="61" t="s">
        <v>112</v>
      </c>
      <c r="H64" s="61" t="s">
        <v>113</v>
      </c>
      <c r="I64" s="63" t="s">
        <v>114</v>
      </c>
      <c r="J64" s="61" t="s">
        <v>118</v>
      </c>
      <c r="K64" s="65" t="s">
        <v>43</v>
      </c>
      <c r="L64" s="27"/>
    </row>
    <row r="65" spans="1:12" x14ac:dyDescent="0.25">
      <c r="A65" s="22"/>
      <c r="B65" s="23"/>
      <c r="C65" s="24"/>
      <c r="D65" s="29" t="s">
        <v>24</v>
      </c>
      <c r="E65" s="56" t="s">
        <v>49</v>
      </c>
      <c r="F65" s="61" t="s">
        <v>64</v>
      </c>
      <c r="G65" s="61" t="s">
        <v>115</v>
      </c>
      <c r="H65" s="61" t="s">
        <v>111</v>
      </c>
      <c r="I65" s="63" t="s">
        <v>116</v>
      </c>
      <c r="J65" s="61" t="s">
        <v>119</v>
      </c>
      <c r="K65" s="65">
        <v>379</v>
      </c>
      <c r="L65" s="27"/>
    </row>
    <row r="66" spans="1:12" x14ac:dyDescent="0.25">
      <c r="A66" s="22"/>
      <c r="B66" s="23"/>
      <c r="C66" s="24"/>
      <c r="D66" s="54" t="s">
        <v>33</v>
      </c>
      <c r="E66" s="56" t="s">
        <v>45</v>
      </c>
      <c r="F66" s="61" t="s">
        <v>108</v>
      </c>
      <c r="G66" s="61" t="s">
        <v>145</v>
      </c>
      <c r="H66" s="61" t="s">
        <v>75</v>
      </c>
      <c r="I66" s="63" t="s">
        <v>146</v>
      </c>
      <c r="J66" s="61" t="s">
        <v>141</v>
      </c>
      <c r="K66" s="65" t="s">
        <v>43</v>
      </c>
      <c r="L66" s="27"/>
    </row>
    <row r="67" spans="1:12" x14ac:dyDescent="0.25">
      <c r="A67" s="22"/>
      <c r="B67" s="23"/>
      <c r="C67" s="24"/>
      <c r="D67" s="54" t="s">
        <v>34</v>
      </c>
      <c r="E67" s="56" t="s">
        <v>42</v>
      </c>
      <c r="F67" s="61" t="s">
        <v>98</v>
      </c>
      <c r="G67" s="61" t="s">
        <v>147</v>
      </c>
      <c r="H67" s="61" t="s">
        <v>75</v>
      </c>
      <c r="I67" s="63" t="s">
        <v>148</v>
      </c>
      <c r="J67" s="61" t="s">
        <v>142</v>
      </c>
      <c r="K67" s="65" t="s">
        <v>43</v>
      </c>
      <c r="L67" s="27"/>
    </row>
    <row r="68" spans="1:12" x14ac:dyDescent="0.25">
      <c r="A68" s="22"/>
      <c r="B68" s="23"/>
      <c r="C68" s="24"/>
      <c r="D68" s="29" t="s">
        <v>25</v>
      </c>
      <c r="E68" s="56" t="s">
        <v>56</v>
      </c>
      <c r="F68" s="61" t="s">
        <v>131</v>
      </c>
      <c r="G68" s="61" t="s">
        <v>70</v>
      </c>
      <c r="H68" s="61" t="s">
        <v>70</v>
      </c>
      <c r="I68" s="63" t="s">
        <v>135</v>
      </c>
      <c r="J68" s="61" t="s">
        <v>137</v>
      </c>
      <c r="K68" s="65">
        <v>338</v>
      </c>
      <c r="L68" s="27"/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26</v>
      </c>
      <c r="E70" s="34"/>
      <c r="F70" s="75">
        <f>F63+F64+F65+F66+F67+F68</f>
        <v>536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78.05</v>
      </c>
    </row>
    <row r="71" spans="1:12" x14ac:dyDescent="0.25">
      <c r="A71" s="37">
        <f>A63</f>
        <v>1</v>
      </c>
      <c r="B71" s="38">
        <v>4</v>
      </c>
      <c r="C71" s="39" t="s">
        <v>27</v>
      </c>
      <c r="D71" s="29" t="s">
        <v>28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29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30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31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32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33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34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26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thickBot="1" x14ac:dyDescent="0.3">
      <c r="A81" s="40">
        <f>A63</f>
        <v>1</v>
      </c>
      <c r="B81" s="41">
        <f>B63</f>
        <v>4</v>
      </c>
      <c r="C81" s="96" t="s">
        <v>35</v>
      </c>
      <c r="D81" s="96"/>
      <c r="E81" s="42"/>
      <c r="F81" s="43">
        <f>F70+F80</f>
        <v>536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78.05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55" t="s">
        <v>161</v>
      </c>
      <c r="F82" s="59">
        <v>150</v>
      </c>
      <c r="G82" s="60" t="s">
        <v>78</v>
      </c>
      <c r="H82" s="60" t="s">
        <v>163</v>
      </c>
      <c r="I82" s="62" t="s">
        <v>164</v>
      </c>
      <c r="J82" s="61" t="s">
        <v>167</v>
      </c>
      <c r="K82" s="64">
        <v>304</v>
      </c>
      <c r="L82" s="20">
        <v>78.05</v>
      </c>
    </row>
    <row r="83" spans="1:12" ht="16.5" customHeight="1" x14ac:dyDescent="0.25">
      <c r="A83" s="22"/>
      <c r="B83" s="23"/>
      <c r="C83" s="51"/>
      <c r="D83" s="53" t="s">
        <v>30</v>
      </c>
      <c r="E83" s="26" t="s">
        <v>181</v>
      </c>
      <c r="F83" s="60" t="s">
        <v>182</v>
      </c>
      <c r="G83" s="60" t="s">
        <v>76</v>
      </c>
      <c r="H83" s="60" t="s">
        <v>99</v>
      </c>
      <c r="I83" s="62" t="s">
        <v>99</v>
      </c>
      <c r="J83" s="60" t="s">
        <v>183</v>
      </c>
      <c r="K83" s="66">
        <v>235</v>
      </c>
      <c r="L83" s="52"/>
    </row>
    <row r="84" spans="1:12" ht="30" x14ac:dyDescent="0.25">
      <c r="A84" s="22"/>
      <c r="B84" s="23"/>
      <c r="C84" s="24"/>
      <c r="D84" s="29" t="s">
        <v>28</v>
      </c>
      <c r="E84" s="56" t="s">
        <v>162</v>
      </c>
      <c r="F84" s="61" t="s">
        <v>63</v>
      </c>
      <c r="G84" s="61" t="s">
        <v>72</v>
      </c>
      <c r="H84" s="61" t="s">
        <v>115</v>
      </c>
      <c r="I84" s="63" t="s">
        <v>165</v>
      </c>
      <c r="J84" s="61" t="s">
        <v>168</v>
      </c>
      <c r="K84" s="65" t="s">
        <v>169</v>
      </c>
      <c r="L84" s="27"/>
    </row>
    <row r="85" spans="1:12" x14ac:dyDescent="0.25">
      <c r="A85" s="22"/>
      <c r="B85" s="23"/>
      <c r="C85" s="24"/>
      <c r="D85" s="29" t="s">
        <v>24</v>
      </c>
      <c r="E85" s="56" t="s">
        <v>41</v>
      </c>
      <c r="F85" s="61" t="s">
        <v>64</v>
      </c>
      <c r="G85" s="61" t="s">
        <v>71</v>
      </c>
      <c r="H85" s="61" t="s">
        <v>92</v>
      </c>
      <c r="I85" s="63" t="s">
        <v>166</v>
      </c>
      <c r="J85" s="61" t="s">
        <v>120</v>
      </c>
      <c r="K85" s="65">
        <v>388</v>
      </c>
      <c r="L85" s="27"/>
    </row>
    <row r="86" spans="1:12" x14ac:dyDescent="0.25">
      <c r="A86" s="22"/>
      <c r="B86" s="23"/>
      <c r="C86" s="24"/>
      <c r="D86" s="54" t="s">
        <v>33</v>
      </c>
      <c r="E86" s="56" t="s">
        <v>45</v>
      </c>
      <c r="F86" s="61" t="s">
        <v>108</v>
      </c>
      <c r="G86" s="61" t="s">
        <v>145</v>
      </c>
      <c r="H86" s="61" t="s">
        <v>75</v>
      </c>
      <c r="I86" s="63" t="s">
        <v>146</v>
      </c>
      <c r="J86" s="61" t="s">
        <v>141</v>
      </c>
      <c r="K86" s="65" t="s">
        <v>43</v>
      </c>
      <c r="L86" s="27"/>
    </row>
    <row r="87" spans="1:12" x14ac:dyDescent="0.25">
      <c r="A87" s="22"/>
      <c r="B87" s="23"/>
      <c r="C87" s="24"/>
      <c r="D87" s="54" t="s">
        <v>34</v>
      </c>
      <c r="E87" s="56" t="s">
        <v>42</v>
      </c>
      <c r="F87" s="61" t="s">
        <v>98</v>
      </c>
      <c r="G87" s="61" t="s">
        <v>147</v>
      </c>
      <c r="H87" s="61" t="s">
        <v>75</v>
      </c>
      <c r="I87" s="63" t="s">
        <v>148</v>
      </c>
      <c r="J87" s="61" t="s">
        <v>142</v>
      </c>
      <c r="K87" s="65" t="s">
        <v>43</v>
      </c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x14ac:dyDescent="0.25">
      <c r="A90" s="30"/>
      <c r="B90" s="31"/>
      <c r="C90" s="32"/>
      <c r="D90" s="33" t="s">
        <v>26</v>
      </c>
      <c r="E90" s="34"/>
      <c r="F90" s="75">
        <f>F82+F83+F84+F85+F86+F87</f>
        <v>545</v>
      </c>
      <c r="G90" s="35">
        <f>SUM(G82:G89)</f>
        <v>0</v>
      </c>
      <c r="H90" s="35">
        <f>SUM(H82:H89)</f>
        <v>0</v>
      </c>
      <c r="I90" s="35">
        <f>SUM(I82:I89)</f>
        <v>0</v>
      </c>
      <c r="J90" s="35">
        <f>SUM(J82:J89)</f>
        <v>0</v>
      </c>
      <c r="K90" s="36"/>
      <c r="L90" s="35">
        <f>SUM(L82:L89)</f>
        <v>78.05</v>
      </c>
    </row>
    <row r="91" spans="1:12" x14ac:dyDescent="0.25">
      <c r="A91" s="37">
        <f>A82</f>
        <v>1</v>
      </c>
      <c r="B91" s="38">
        <f>B82</f>
        <v>5</v>
      </c>
      <c r="C91" s="39" t="s">
        <v>27</v>
      </c>
      <c r="D91" s="29" t="s">
        <v>28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29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30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31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32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33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9" t="s">
        <v>34</v>
      </c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x14ac:dyDescent="0.25">
      <c r="A100" s="30"/>
      <c r="B100" s="31"/>
      <c r="C100" s="32"/>
      <c r="D100" s="33" t="s">
        <v>26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thickBot="1" x14ac:dyDescent="0.3">
      <c r="A101" s="40">
        <f>A82</f>
        <v>1</v>
      </c>
      <c r="B101" s="41">
        <f>B82</f>
        <v>5</v>
      </c>
      <c r="C101" s="96" t="s">
        <v>35</v>
      </c>
      <c r="D101" s="96"/>
      <c r="E101" s="42"/>
      <c r="F101" s="43">
        <f>F90+F100</f>
        <v>545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78.05</v>
      </c>
    </row>
    <row r="102" spans="1:12" x14ac:dyDescent="0.25">
      <c r="A102" s="16">
        <v>2</v>
      </c>
      <c r="B102" s="17">
        <v>1</v>
      </c>
      <c r="C102" s="18" t="s">
        <v>22</v>
      </c>
      <c r="D102" s="19" t="s">
        <v>23</v>
      </c>
      <c r="E102" s="57" t="s">
        <v>121</v>
      </c>
      <c r="F102" s="59">
        <v>210</v>
      </c>
      <c r="G102" s="60" t="s">
        <v>99</v>
      </c>
      <c r="H102" s="60" t="s">
        <v>100</v>
      </c>
      <c r="I102" s="62" t="s">
        <v>101</v>
      </c>
      <c r="J102" s="60" t="s">
        <v>106</v>
      </c>
      <c r="K102" s="64">
        <v>177</v>
      </c>
      <c r="L102" s="20">
        <v>78.05</v>
      </c>
    </row>
    <row r="103" spans="1:12" x14ac:dyDescent="0.25">
      <c r="A103" s="22"/>
      <c r="B103" s="23"/>
      <c r="C103" s="24"/>
      <c r="D103" s="53" t="s">
        <v>47</v>
      </c>
      <c r="E103" s="57" t="s">
        <v>46</v>
      </c>
      <c r="F103" s="60" t="s">
        <v>122</v>
      </c>
      <c r="G103" s="60" t="s">
        <v>124</v>
      </c>
      <c r="H103" s="60" t="s">
        <v>125</v>
      </c>
      <c r="I103" s="62" t="s">
        <v>128</v>
      </c>
      <c r="J103" s="60" t="s">
        <v>123</v>
      </c>
      <c r="K103" s="64">
        <v>15</v>
      </c>
      <c r="L103" s="27"/>
    </row>
    <row r="104" spans="1:12" x14ac:dyDescent="0.25">
      <c r="A104" s="22"/>
      <c r="B104" s="23"/>
      <c r="C104" s="24"/>
      <c r="D104" s="29" t="s">
        <v>24</v>
      </c>
      <c r="E104" s="56" t="s">
        <v>49</v>
      </c>
      <c r="F104" s="61" t="s">
        <v>64</v>
      </c>
      <c r="G104" s="61" t="s">
        <v>115</v>
      </c>
      <c r="H104" s="61" t="s">
        <v>111</v>
      </c>
      <c r="I104" s="63" t="s">
        <v>116</v>
      </c>
      <c r="J104" s="61" t="s">
        <v>119</v>
      </c>
      <c r="K104" s="65">
        <v>379</v>
      </c>
      <c r="L104" s="27"/>
    </row>
    <row r="105" spans="1:12" x14ac:dyDescent="0.25">
      <c r="A105" s="22"/>
      <c r="B105" s="23"/>
      <c r="C105" s="24"/>
      <c r="D105" s="54" t="s">
        <v>33</v>
      </c>
      <c r="E105" s="68" t="s">
        <v>45</v>
      </c>
      <c r="F105" s="61" t="s">
        <v>108</v>
      </c>
      <c r="G105" s="61" t="s">
        <v>145</v>
      </c>
      <c r="H105" s="61" t="s">
        <v>75</v>
      </c>
      <c r="I105" s="63" t="s">
        <v>146</v>
      </c>
      <c r="J105" s="61" t="s">
        <v>141</v>
      </c>
      <c r="K105" s="65" t="s">
        <v>43</v>
      </c>
      <c r="L105" s="27"/>
    </row>
    <row r="106" spans="1:12" x14ac:dyDescent="0.25">
      <c r="A106" s="22"/>
      <c r="B106" s="23"/>
      <c r="C106" s="24"/>
      <c r="D106" s="54" t="s">
        <v>34</v>
      </c>
      <c r="E106" s="69" t="s">
        <v>42</v>
      </c>
      <c r="F106" s="61" t="s">
        <v>98</v>
      </c>
      <c r="G106" s="61" t="s">
        <v>147</v>
      </c>
      <c r="H106" s="61" t="s">
        <v>75</v>
      </c>
      <c r="I106" s="63" t="s">
        <v>148</v>
      </c>
      <c r="J106" s="61" t="s">
        <v>142</v>
      </c>
      <c r="K106" s="65" t="s">
        <v>43</v>
      </c>
      <c r="L106" s="27"/>
    </row>
    <row r="107" spans="1:12" x14ac:dyDescent="0.25">
      <c r="A107" s="22"/>
      <c r="B107" s="23"/>
      <c r="C107" s="24"/>
      <c r="D107" s="29" t="s">
        <v>25</v>
      </c>
      <c r="E107" s="56" t="s">
        <v>58</v>
      </c>
      <c r="F107" s="61" t="s">
        <v>131</v>
      </c>
      <c r="G107" s="61" t="s">
        <v>70</v>
      </c>
      <c r="H107" s="61" t="s">
        <v>70</v>
      </c>
      <c r="I107" s="63" t="s">
        <v>135</v>
      </c>
      <c r="J107" s="61" t="s">
        <v>137</v>
      </c>
      <c r="K107" s="65">
        <v>338</v>
      </c>
      <c r="L107" s="27"/>
    </row>
    <row r="108" spans="1:12" x14ac:dyDescent="0.25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x14ac:dyDescent="0.25">
      <c r="A109" s="30"/>
      <c r="B109" s="31"/>
      <c r="C109" s="32"/>
      <c r="D109" s="33" t="s">
        <v>26</v>
      </c>
      <c r="E109" s="34"/>
      <c r="F109" s="75">
        <f>F102+F103+F104+F105+F106+F107</f>
        <v>585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78.05</v>
      </c>
    </row>
    <row r="110" spans="1:12" x14ac:dyDescent="0.25">
      <c r="A110" s="37">
        <f>A102</f>
        <v>2</v>
      </c>
      <c r="B110" s="38">
        <f>B102</f>
        <v>1</v>
      </c>
      <c r="C110" s="39" t="s">
        <v>27</v>
      </c>
      <c r="D110" s="29" t="s">
        <v>28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29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30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31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 t="s">
        <v>32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33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9" t="s">
        <v>34</v>
      </c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x14ac:dyDescent="0.25">
      <c r="A119" s="30"/>
      <c r="B119" s="31"/>
      <c r="C119" s="32"/>
      <c r="D119" s="33" t="s">
        <v>26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thickBot="1" x14ac:dyDescent="0.3">
      <c r="A120" s="40">
        <f>A102</f>
        <v>2</v>
      </c>
      <c r="B120" s="41">
        <f>B102</f>
        <v>1</v>
      </c>
      <c r="C120" s="96" t="s">
        <v>35</v>
      </c>
      <c r="D120" s="96"/>
      <c r="E120" s="42"/>
      <c r="F120" s="43">
        <f>F109+F119</f>
        <v>585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78.05</v>
      </c>
    </row>
    <row r="121" spans="1:12" x14ac:dyDescent="0.25">
      <c r="A121" s="44">
        <v>2</v>
      </c>
      <c r="B121" s="23">
        <v>2</v>
      </c>
      <c r="C121" s="18" t="s">
        <v>22</v>
      </c>
      <c r="D121" s="19" t="s">
        <v>23</v>
      </c>
      <c r="E121" s="57" t="s">
        <v>184</v>
      </c>
      <c r="F121" s="59">
        <v>170</v>
      </c>
      <c r="G121" s="60" t="s">
        <v>67</v>
      </c>
      <c r="H121" s="60" t="s">
        <v>68</v>
      </c>
      <c r="I121" s="62" t="s">
        <v>69</v>
      </c>
      <c r="J121" s="60" t="s">
        <v>81</v>
      </c>
      <c r="K121" s="64">
        <v>204</v>
      </c>
      <c r="L121" s="20">
        <v>78.05</v>
      </c>
    </row>
    <row r="122" spans="1:12" ht="16.5" customHeight="1" x14ac:dyDescent="0.25">
      <c r="A122" s="44"/>
      <c r="B122" s="23"/>
      <c r="C122" s="24"/>
      <c r="D122" s="53" t="s">
        <v>28</v>
      </c>
      <c r="E122" s="57" t="s">
        <v>57</v>
      </c>
      <c r="F122" s="60" t="s">
        <v>63</v>
      </c>
      <c r="G122" s="60" t="s">
        <v>112</v>
      </c>
      <c r="H122" s="60" t="s">
        <v>113</v>
      </c>
      <c r="I122" s="62" t="s">
        <v>114</v>
      </c>
      <c r="J122" s="60" t="s">
        <v>118</v>
      </c>
      <c r="K122" s="64" t="s">
        <v>43</v>
      </c>
      <c r="L122" s="27"/>
    </row>
    <row r="123" spans="1:12" x14ac:dyDescent="0.25">
      <c r="A123" s="44"/>
      <c r="B123" s="23"/>
      <c r="C123" s="24"/>
      <c r="D123" s="54" t="s">
        <v>44</v>
      </c>
      <c r="E123" s="58" t="s">
        <v>54</v>
      </c>
      <c r="F123" s="61" t="s">
        <v>65</v>
      </c>
      <c r="G123" s="61" t="s">
        <v>77</v>
      </c>
      <c r="H123" s="61" t="s">
        <v>78</v>
      </c>
      <c r="I123" s="63" t="s">
        <v>79</v>
      </c>
      <c r="J123" s="61" t="s">
        <v>83</v>
      </c>
      <c r="K123" s="65">
        <v>2</v>
      </c>
      <c r="L123" s="27"/>
    </row>
    <row r="124" spans="1:12" x14ac:dyDescent="0.25">
      <c r="A124" s="44"/>
      <c r="B124" s="23"/>
      <c r="C124" s="24"/>
      <c r="D124" s="29" t="s">
        <v>34</v>
      </c>
      <c r="E124" s="56" t="s">
        <v>42</v>
      </c>
      <c r="F124" s="61" t="s">
        <v>98</v>
      </c>
      <c r="G124" s="61" t="s">
        <v>147</v>
      </c>
      <c r="H124" s="61" t="s">
        <v>75</v>
      </c>
      <c r="I124" s="63" t="s">
        <v>148</v>
      </c>
      <c r="J124" s="61" t="s">
        <v>142</v>
      </c>
      <c r="K124" s="65" t="s">
        <v>43</v>
      </c>
      <c r="L124" s="27"/>
    </row>
    <row r="125" spans="1:12" x14ac:dyDescent="0.25">
      <c r="A125" s="44"/>
      <c r="B125" s="23"/>
      <c r="C125" s="24"/>
      <c r="D125" s="29" t="s">
        <v>32</v>
      </c>
      <c r="E125" s="56" t="s">
        <v>53</v>
      </c>
      <c r="F125" s="61" t="s">
        <v>64</v>
      </c>
      <c r="G125" s="61" t="s">
        <v>74</v>
      </c>
      <c r="H125" s="61" t="s">
        <v>75</v>
      </c>
      <c r="I125" s="63" t="s">
        <v>76</v>
      </c>
      <c r="J125" s="61" t="s">
        <v>82</v>
      </c>
      <c r="K125" s="65">
        <v>389</v>
      </c>
      <c r="L125" s="27"/>
    </row>
    <row r="126" spans="1:12" x14ac:dyDescent="0.25">
      <c r="A126" s="44"/>
      <c r="B126" s="23"/>
      <c r="C126" s="24"/>
      <c r="D126" s="29" t="s">
        <v>25</v>
      </c>
      <c r="E126" s="56" t="s">
        <v>56</v>
      </c>
      <c r="F126" s="61" t="s">
        <v>131</v>
      </c>
      <c r="G126" s="61" t="s">
        <v>70</v>
      </c>
      <c r="H126" s="61" t="s">
        <v>70</v>
      </c>
      <c r="I126" s="63" t="s">
        <v>135</v>
      </c>
      <c r="J126" s="61" t="s">
        <v>137</v>
      </c>
      <c r="K126" s="65">
        <v>338</v>
      </c>
      <c r="L126" s="27"/>
    </row>
    <row r="127" spans="1:12" x14ac:dyDescent="0.25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x14ac:dyDescent="0.25">
      <c r="A128" s="45"/>
      <c r="B128" s="31"/>
      <c r="C128" s="32"/>
      <c r="D128" s="33" t="s">
        <v>26</v>
      </c>
      <c r="E128" s="34"/>
      <c r="F128" s="75">
        <f>F121+F122+F123+F124+F125+F126</f>
        <v>615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78.05</v>
      </c>
    </row>
    <row r="129" spans="1:12" x14ac:dyDescent="0.25">
      <c r="A129" s="38">
        <f>A121</f>
        <v>2</v>
      </c>
      <c r="B129" s="38">
        <f>B121</f>
        <v>2</v>
      </c>
      <c r="C129" s="39" t="s">
        <v>27</v>
      </c>
      <c r="D129" s="29" t="s">
        <v>28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29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9" t="s">
        <v>30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9" t="s">
        <v>31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9" t="s">
        <v>32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9" t="s">
        <v>33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9" t="s">
        <v>34</v>
      </c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x14ac:dyDescent="0.25">
      <c r="A138" s="45"/>
      <c r="B138" s="31"/>
      <c r="C138" s="32"/>
      <c r="D138" s="33" t="s">
        <v>26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thickBot="1" x14ac:dyDescent="0.3">
      <c r="A139" s="46">
        <f>A121</f>
        <v>2</v>
      </c>
      <c r="B139" s="46">
        <f>B121</f>
        <v>2</v>
      </c>
      <c r="C139" s="96" t="s">
        <v>35</v>
      </c>
      <c r="D139" s="96"/>
      <c r="E139" s="42"/>
      <c r="F139" s="43">
        <f>F128+F138</f>
        <v>615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78.05</v>
      </c>
    </row>
    <row r="140" spans="1:12" x14ac:dyDescent="0.25">
      <c r="A140" s="16">
        <v>2</v>
      </c>
      <c r="B140" s="17">
        <v>3</v>
      </c>
      <c r="C140" s="18" t="s">
        <v>22</v>
      </c>
      <c r="D140" s="19" t="s">
        <v>23</v>
      </c>
      <c r="E140" s="57" t="s">
        <v>176</v>
      </c>
      <c r="F140" s="59">
        <v>150</v>
      </c>
      <c r="G140" s="60" t="s">
        <v>177</v>
      </c>
      <c r="H140" s="60" t="s">
        <v>178</v>
      </c>
      <c r="I140" s="62" t="s">
        <v>179</v>
      </c>
      <c r="J140" s="60" t="s">
        <v>180</v>
      </c>
      <c r="K140" s="64">
        <v>223</v>
      </c>
      <c r="L140" s="20">
        <v>78.05</v>
      </c>
    </row>
    <row r="141" spans="1:12" x14ac:dyDescent="0.25">
      <c r="A141" s="22"/>
      <c r="B141" s="23"/>
      <c r="C141" s="24"/>
      <c r="D141" s="29" t="s">
        <v>24</v>
      </c>
      <c r="E141" s="56" t="s">
        <v>50</v>
      </c>
      <c r="F141" s="61" t="s">
        <v>64</v>
      </c>
      <c r="G141" s="61" t="s">
        <v>132</v>
      </c>
      <c r="H141" s="61" t="s">
        <v>133</v>
      </c>
      <c r="I141" s="63" t="s">
        <v>134</v>
      </c>
      <c r="J141" s="61" t="s">
        <v>136</v>
      </c>
      <c r="K141" s="65">
        <v>382</v>
      </c>
      <c r="L141" s="27"/>
    </row>
    <row r="142" spans="1:12" x14ac:dyDescent="0.25">
      <c r="A142" s="22"/>
      <c r="B142" s="23"/>
      <c r="C142" s="24"/>
      <c r="D142" s="54" t="s">
        <v>33</v>
      </c>
      <c r="E142" s="68" t="s">
        <v>45</v>
      </c>
      <c r="F142" s="61" t="s">
        <v>108</v>
      </c>
      <c r="G142" s="61" t="s">
        <v>145</v>
      </c>
      <c r="H142" s="61" t="s">
        <v>75</v>
      </c>
      <c r="I142" s="63" t="s">
        <v>146</v>
      </c>
      <c r="J142" s="61" t="s">
        <v>141</v>
      </c>
      <c r="K142" s="65" t="s">
        <v>43</v>
      </c>
      <c r="L142" s="27"/>
    </row>
    <row r="143" spans="1:12" ht="15.75" customHeight="1" x14ac:dyDescent="0.25">
      <c r="A143" s="22"/>
      <c r="B143" s="23"/>
      <c r="C143" s="24"/>
      <c r="D143" s="54" t="s">
        <v>34</v>
      </c>
      <c r="E143" s="69" t="s">
        <v>42</v>
      </c>
      <c r="F143" s="61" t="s">
        <v>98</v>
      </c>
      <c r="G143" s="61" t="s">
        <v>147</v>
      </c>
      <c r="H143" s="61" t="s">
        <v>75</v>
      </c>
      <c r="I143" s="63" t="s">
        <v>148</v>
      </c>
      <c r="J143" s="61" t="s">
        <v>142</v>
      </c>
      <c r="K143" s="65" t="s">
        <v>43</v>
      </c>
      <c r="L143" s="27"/>
    </row>
    <row r="144" spans="1:12" x14ac:dyDescent="0.25">
      <c r="A144" s="22"/>
      <c r="B144" s="23"/>
      <c r="C144" s="24"/>
      <c r="D144" s="29" t="s">
        <v>25</v>
      </c>
      <c r="E144" s="56" t="s">
        <v>58</v>
      </c>
      <c r="F144" s="61" t="s">
        <v>131</v>
      </c>
      <c r="G144" s="61" t="s">
        <v>70</v>
      </c>
      <c r="H144" s="61" t="s">
        <v>70</v>
      </c>
      <c r="I144" s="63" t="s">
        <v>135</v>
      </c>
      <c r="J144" s="61" t="s">
        <v>137</v>
      </c>
      <c r="K144" s="65">
        <v>338</v>
      </c>
      <c r="L144" s="27"/>
    </row>
    <row r="145" spans="1:12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x14ac:dyDescent="0.25">
      <c r="A147" s="30"/>
      <c r="B147" s="31"/>
      <c r="C147" s="32"/>
      <c r="D147" s="33" t="s">
        <v>26</v>
      </c>
      <c r="E147" s="34"/>
      <c r="F147" s="75">
        <f>F140+F141+F142+F143+F144</f>
        <v>510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78.05</v>
      </c>
    </row>
    <row r="148" spans="1:12" x14ac:dyDescent="0.25">
      <c r="A148" s="37">
        <f>A140</f>
        <v>2</v>
      </c>
      <c r="B148" s="38">
        <f>B140</f>
        <v>3</v>
      </c>
      <c r="C148" s="39" t="s">
        <v>27</v>
      </c>
      <c r="D148" s="29" t="s">
        <v>28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29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30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31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9" t="s">
        <v>32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 t="s">
        <v>33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9" t="s">
        <v>34</v>
      </c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x14ac:dyDescent="0.25">
      <c r="A157" s="30"/>
      <c r="B157" s="31"/>
      <c r="C157" s="32"/>
      <c r="D157" s="33" t="s">
        <v>26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thickBot="1" x14ac:dyDescent="0.3">
      <c r="A158" s="40">
        <f>A140</f>
        <v>2</v>
      </c>
      <c r="B158" s="41">
        <f>B140</f>
        <v>3</v>
      </c>
      <c r="C158" s="96" t="s">
        <v>35</v>
      </c>
      <c r="D158" s="96"/>
      <c r="E158" s="42"/>
      <c r="F158" s="43">
        <f>F147+F157</f>
        <v>510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78.05</v>
      </c>
    </row>
    <row r="159" spans="1:12" x14ac:dyDescent="0.25">
      <c r="A159" s="16">
        <v>2</v>
      </c>
      <c r="B159" s="17">
        <v>4</v>
      </c>
      <c r="C159" s="18" t="s">
        <v>22</v>
      </c>
      <c r="D159" s="19" t="s">
        <v>23</v>
      </c>
      <c r="E159" s="89" t="s">
        <v>51</v>
      </c>
      <c r="F159" s="84">
        <v>150</v>
      </c>
      <c r="G159" s="90">
        <v>8.6</v>
      </c>
      <c r="H159" s="90">
        <v>9.4</v>
      </c>
      <c r="I159" s="90">
        <v>38.6</v>
      </c>
      <c r="J159" s="84">
        <v>272.8</v>
      </c>
      <c r="K159" s="21">
        <v>302</v>
      </c>
      <c r="L159" s="21">
        <v>78.05</v>
      </c>
    </row>
    <row r="160" spans="1:12" x14ac:dyDescent="0.25">
      <c r="A160" s="22"/>
      <c r="B160" s="23"/>
      <c r="C160" s="24"/>
      <c r="D160" s="29" t="s">
        <v>30</v>
      </c>
      <c r="E160" s="67" t="s">
        <v>170</v>
      </c>
      <c r="F160" s="70">
        <v>110</v>
      </c>
      <c r="G160" s="71" t="s">
        <v>171</v>
      </c>
      <c r="H160" s="71" t="s">
        <v>172</v>
      </c>
      <c r="I160" s="71" t="s">
        <v>173</v>
      </c>
      <c r="J160" s="70">
        <v>189.9</v>
      </c>
      <c r="K160" s="28" t="s">
        <v>174</v>
      </c>
      <c r="L160" s="28"/>
    </row>
    <row r="161" spans="1:12" ht="15.75" customHeight="1" x14ac:dyDescent="0.25">
      <c r="A161" s="22"/>
      <c r="B161" s="23"/>
      <c r="C161" s="24"/>
      <c r="D161" s="29" t="s">
        <v>28</v>
      </c>
      <c r="E161" s="67" t="s">
        <v>39</v>
      </c>
      <c r="F161" s="70">
        <v>60</v>
      </c>
      <c r="G161" s="71">
        <v>0.5</v>
      </c>
      <c r="H161" s="71">
        <v>0.1</v>
      </c>
      <c r="I161" s="71" t="s">
        <v>72</v>
      </c>
      <c r="J161" s="70">
        <v>7.8</v>
      </c>
      <c r="K161" s="28" t="s">
        <v>40</v>
      </c>
      <c r="L161" s="28"/>
    </row>
    <row r="162" spans="1:12" x14ac:dyDescent="0.25">
      <c r="A162" s="22"/>
      <c r="B162" s="23"/>
      <c r="C162" s="24"/>
      <c r="D162" s="50" t="s">
        <v>24</v>
      </c>
      <c r="E162" s="67" t="s">
        <v>41</v>
      </c>
      <c r="F162" s="70">
        <v>180</v>
      </c>
      <c r="G162" s="71" t="s">
        <v>71</v>
      </c>
      <c r="H162" s="71" t="s">
        <v>92</v>
      </c>
      <c r="I162" s="71" t="s">
        <v>166</v>
      </c>
      <c r="J162" s="70">
        <v>82.7</v>
      </c>
      <c r="K162" s="28">
        <v>388</v>
      </c>
      <c r="L162" s="28"/>
    </row>
    <row r="163" spans="1:12" x14ac:dyDescent="0.25">
      <c r="A163" s="22"/>
      <c r="B163" s="23"/>
      <c r="C163" s="24"/>
      <c r="D163" s="29" t="s">
        <v>33</v>
      </c>
      <c r="E163" s="67" t="s">
        <v>45</v>
      </c>
      <c r="F163" s="70">
        <v>30</v>
      </c>
      <c r="G163" s="71" t="s">
        <v>145</v>
      </c>
      <c r="H163" s="71" t="s">
        <v>75</v>
      </c>
      <c r="I163" s="71" t="s">
        <v>146</v>
      </c>
      <c r="J163" s="70">
        <v>71</v>
      </c>
      <c r="K163" s="28" t="s">
        <v>43</v>
      </c>
      <c r="L163" s="28"/>
    </row>
    <row r="164" spans="1:12" x14ac:dyDescent="0.25">
      <c r="A164" s="22"/>
      <c r="B164" s="23"/>
      <c r="C164" s="24"/>
      <c r="D164" s="29" t="s">
        <v>34</v>
      </c>
      <c r="E164" s="67" t="s">
        <v>42</v>
      </c>
      <c r="F164" s="70">
        <v>20</v>
      </c>
      <c r="G164" s="71" t="s">
        <v>147</v>
      </c>
      <c r="H164" s="71" t="s">
        <v>75</v>
      </c>
      <c r="I164" s="71" t="s">
        <v>148</v>
      </c>
      <c r="J164" s="70">
        <v>34.799999999999997</v>
      </c>
      <c r="K164" s="28" t="s">
        <v>43</v>
      </c>
      <c r="L164" s="28"/>
    </row>
    <row r="165" spans="1:12" x14ac:dyDescent="0.25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8"/>
    </row>
    <row r="166" spans="1:12" x14ac:dyDescent="0.25">
      <c r="A166" s="22"/>
      <c r="B166" s="23"/>
      <c r="C166" s="24"/>
      <c r="D166" s="25"/>
      <c r="E166" s="26"/>
      <c r="F166" s="27"/>
      <c r="G166" s="27"/>
      <c r="H166" s="27"/>
      <c r="I166" s="27"/>
      <c r="J166" s="27"/>
      <c r="K166" s="28"/>
      <c r="L166" s="28"/>
    </row>
    <row r="167" spans="1:12" x14ac:dyDescent="0.25">
      <c r="A167" s="30"/>
      <c r="B167" s="31"/>
      <c r="C167" s="32"/>
      <c r="D167" s="33" t="s">
        <v>26</v>
      </c>
      <c r="E167" s="34"/>
      <c r="F167" s="35">
        <f>F159+F160+F161+F162+F163+F164</f>
        <v>550</v>
      </c>
      <c r="G167" s="35">
        <f>SUM(G159:G166)</f>
        <v>9.1</v>
      </c>
      <c r="H167" s="35">
        <f>SUM(H159:H166)</f>
        <v>9.5</v>
      </c>
      <c r="I167" s="35">
        <f>SUM(I159:I166)</f>
        <v>38.6</v>
      </c>
      <c r="J167" s="35">
        <f>SUM(J159:J166)</f>
        <v>659</v>
      </c>
      <c r="K167" s="36"/>
      <c r="L167" s="36">
        <f>SUM(L159:L166)</f>
        <v>78.05</v>
      </c>
    </row>
    <row r="168" spans="1:12" x14ac:dyDescent="0.25">
      <c r="A168" s="37">
        <f>A159</f>
        <v>2</v>
      </c>
      <c r="B168" s="38">
        <f>B159</f>
        <v>4</v>
      </c>
      <c r="C168" s="39" t="s">
        <v>27</v>
      </c>
      <c r="D168" s="29" t="s">
        <v>28</v>
      </c>
      <c r="E168" s="26"/>
      <c r="F168" s="27"/>
      <c r="G168" s="27"/>
      <c r="H168" s="27"/>
      <c r="I168" s="27"/>
      <c r="J168" s="27"/>
      <c r="K168" s="28"/>
      <c r="L168" s="28"/>
    </row>
    <row r="169" spans="1:12" x14ac:dyDescent="0.25">
      <c r="A169" s="22"/>
      <c r="B169" s="23"/>
      <c r="C169" s="24"/>
      <c r="D169" s="29" t="s">
        <v>29</v>
      </c>
      <c r="E169" s="26"/>
      <c r="F169" s="27"/>
      <c r="G169" s="27"/>
      <c r="H169" s="27"/>
      <c r="I169" s="27"/>
      <c r="J169" s="27"/>
      <c r="K169" s="28"/>
      <c r="L169" s="28"/>
    </row>
    <row r="170" spans="1:12" x14ac:dyDescent="0.25">
      <c r="A170" s="22"/>
      <c r="B170" s="23"/>
      <c r="C170" s="24"/>
      <c r="D170" s="29" t="s">
        <v>30</v>
      </c>
      <c r="E170" s="26"/>
      <c r="F170" s="27"/>
      <c r="G170" s="27"/>
      <c r="H170" s="27"/>
      <c r="I170" s="27"/>
      <c r="J170" s="27"/>
      <c r="K170" s="28"/>
      <c r="L170" s="28"/>
    </row>
    <row r="171" spans="1:12" x14ac:dyDescent="0.25">
      <c r="A171" s="22"/>
      <c r="B171" s="23"/>
      <c r="C171" s="24"/>
      <c r="D171" s="29" t="s">
        <v>31</v>
      </c>
      <c r="E171" s="26"/>
      <c r="F171" s="27"/>
      <c r="G171" s="27"/>
      <c r="H171" s="27"/>
      <c r="I171" s="27"/>
      <c r="J171" s="27"/>
      <c r="K171" s="28"/>
      <c r="L171" s="28"/>
    </row>
    <row r="172" spans="1:12" x14ac:dyDescent="0.25">
      <c r="A172" s="22"/>
      <c r="B172" s="23"/>
      <c r="C172" s="24"/>
      <c r="D172" s="29" t="s">
        <v>32</v>
      </c>
      <c r="E172" s="26"/>
      <c r="F172" s="27"/>
      <c r="G172" s="27"/>
      <c r="H172" s="27"/>
      <c r="I172" s="27"/>
      <c r="J172" s="27"/>
      <c r="K172" s="28"/>
      <c r="L172" s="28"/>
    </row>
    <row r="173" spans="1:12" x14ac:dyDescent="0.25">
      <c r="A173" s="22"/>
      <c r="B173" s="23"/>
      <c r="C173" s="24"/>
      <c r="D173" s="29" t="s">
        <v>33</v>
      </c>
      <c r="E173" s="26"/>
      <c r="F173" s="27"/>
      <c r="G173" s="27"/>
      <c r="H173" s="27"/>
      <c r="I173" s="27"/>
      <c r="J173" s="27"/>
      <c r="K173" s="28"/>
      <c r="L173" s="28"/>
    </row>
    <row r="174" spans="1:12" x14ac:dyDescent="0.25">
      <c r="A174" s="22"/>
      <c r="B174" s="23"/>
      <c r="C174" s="24"/>
      <c r="D174" s="29" t="s">
        <v>34</v>
      </c>
      <c r="E174" s="26"/>
      <c r="F174" s="27"/>
      <c r="G174" s="27"/>
      <c r="H174" s="27"/>
      <c r="I174" s="27"/>
      <c r="J174" s="27"/>
      <c r="K174" s="28"/>
      <c r="L174" s="28"/>
    </row>
    <row r="175" spans="1:12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8"/>
    </row>
    <row r="176" spans="1:12" x14ac:dyDescent="0.25">
      <c r="A176" s="22"/>
      <c r="B176" s="23"/>
      <c r="C176" s="24"/>
      <c r="D176" s="25"/>
      <c r="E176" s="26"/>
      <c r="F176" s="27"/>
      <c r="G176" s="27"/>
      <c r="H176" s="27"/>
      <c r="I176" s="27"/>
      <c r="J176" s="27"/>
      <c r="K176" s="28"/>
      <c r="L176" s="28"/>
    </row>
    <row r="177" spans="1:12" x14ac:dyDescent="0.25">
      <c r="A177" s="30"/>
      <c r="B177" s="31"/>
      <c r="C177" s="32"/>
      <c r="D177" s="33" t="s">
        <v>26</v>
      </c>
      <c r="E177" s="34"/>
      <c r="F177" s="35">
        <f>SUM(F168:F176)</f>
        <v>0</v>
      </c>
      <c r="G177" s="35">
        <f>SUM(G168:G176)</f>
        <v>0</v>
      </c>
      <c r="H177" s="35">
        <f>SUM(H168:H176)</f>
        <v>0</v>
      </c>
      <c r="I177" s="35">
        <f>SUM(I168:I176)</f>
        <v>0</v>
      </c>
      <c r="J177" s="35">
        <f>SUM(J168:J176)</f>
        <v>0</v>
      </c>
      <c r="K177" s="36"/>
      <c r="L177" s="36">
        <f>SUM(L168:L176)</f>
        <v>0</v>
      </c>
    </row>
    <row r="178" spans="1:12" ht="15" customHeight="1" thickBot="1" x14ac:dyDescent="0.3">
      <c r="A178" s="40">
        <f>A159</f>
        <v>2</v>
      </c>
      <c r="B178" s="41">
        <f>B159</f>
        <v>4</v>
      </c>
      <c r="C178" s="96" t="s">
        <v>35</v>
      </c>
      <c r="D178" s="96"/>
      <c r="E178" s="42"/>
      <c r="F178" s="43">
        <f>F167+F177</f>
        <v>550</v>
      </c>
      <c r="G178" s="43">
        <f>G167+G177</f>
        <v>9.1</v>
      </c>
      <c r="H178" s="43">
        <f>H167+H177</f>
        <v>9.5</v>
      </c>
      <c r="I178" s="43">
        <f>I167+I177</f>
        <v>38.6</v>
      </c>
      <c r="J178" s="43">
        <f>J167+J177</f>
        <v>659</v>
      </c>
      <c r="K178" s="43"/>
      <c r="L178" s="91">
        <f>L167+L177</f>
        <v>78.05</v>
      </c>
    </row>
    <row r="179" spans="1:12" ht="15.75" customHeight="1" x14ac:dyDescent="0.25">
      <c r="A179" s="22">
        <v>2</v>
      </c>
      <c r="B179" s="23">
        <v>5</v>
      </c>
      <c r="C179" s="51" t="s">
        <v>22</v>
      </c>
      <c r="D179" s="53" t="s">
        <v>23</v>
      </c>
      <c r="E179" s="87" t="s">
        <v>59</v>
      </c>
      <c r="F179" s="88">
        <v>230</v>
      </c>
      <c r="G179" s="76">
        <v>17.399999999999999</v>
      </c>
      <c r="H179" s="76">
        <v>20.399999999999999</v>
      </c>
      <c r="I179" s="76">
        <v>31.4</v>
      </c>
      <c r="J179" s="94">
        <v>379.1</v>
      </c>
      <c r="K179" s="72">
        <v>406</v>
      </c>
      <c r="L179" s="52">
        <v>78.05</v>
      </c>
    </row>
    <row r="180" spans="1:12" x14ac:dyDescent="0.25">
      <c r="A180" s="22"/>
      <c r="B180" s="23"/>
      <c r="C180" s="24"/>
      <c r="D180" s="53" t="s">
        <v>28</v>
      </c>
      <c r="E180" s="83" t="s">
        <v>60</v>
      </c>
      <c r="F180" s="70">
        <v>60</v>
      </c>
      <c r="G180" s="76">
        <v>1.1000000000000001</v>
      </c>
      <c r="H180" s="76">
        <v>3.6</v>
      </c>
      <c r="I180" s="76">
        <v>10.9</v>
      </c>
      <c r="J180" s="76">
        <v>80.400000000000006</v>
      </c>
      <c r="K180" s="73">
        <v>51</v>
      </c>
      <c r="L180" s="27"/>
    </row>
    <row r="181" spans="1:12" x14ac:dyDescent="0.25">
      <c r="A181" s="22"/>
      <c r="B181" s="23"/>
      <c r="C181" s="24"/>
      <c r="D181" s="29" t="s">
        <v>32</v>
      </c>
      <c r="E181" s="83" t="s">
        <v>52</v>
      </c>
      <c r="F181" s="70">
        <v>180</v>
      </c>
      <c r="G181" s="76">
        <v>0.9</v>
      </c>
      <c r="H181" s="76">
        <v>0.2</v>
      </c>
      <c r="I181" s="76">
        <v>18.2</v>
      </c>
      <c r="J181" s="76">
        <v>82.8</v>
      </c>
      <c r="K181" s="73">
        <v>389</v>
      </c>
      <c r="L181" s="27"/>
    </row>
    <row r="182" spans="1:12" x14ac:dyDescent="0.25">
      <c r="A182" s="22"/>
      <c r="B182" s="23"/>
      <c r="C182" s="24"/>
      <c r="D182" s="54" t="s">
        <v>33</v>
      </c>
      <c r="E182" s="83" t="s">
        <v>45</v>
      </c>
      <c r="F182" s="70">
        <v>30</v>
      </c>
      <c r="G182" s="76">
        <v>2.2999999999999998</v>
      </c>
      <c r="H182" s="76">
        <v>0.2</v>
      </c>
      <c r="I182" s="76">
        <v>15.1</v>
      </c>
      <c r="J182" s="76">
        <v>71</v>
      </c>
      <c r="K182" s="73" t="s">
        <v>43</v>
      </c>
      <c r="L182" s="27"/>
    </row>
    <row r="183" spans="1:12" x14ac:dyDescent="0.25">
      <c r="A183" s="22"/>
      <c r="B183" s="23"/>
      <c r="C183" s="24"/>
      <c r="D183" s="54" t="s">
        <v>34</v>
      </c>
      <c r="E183" s="83" t="s">
        <v>42</v>
      </c>
      <c r="F183" s="70">
        <v>20</v>
      </c>
      <c r="G183" s="76">
        <v>1.4</v>
      </c>
      <c r="H183" s="76">
        <v>0.2</v>
      </c>
      <c r="I183" s="76">
        <v>6.7</v>
      </c>
      <c r="J183" s="95">
        <v>34.799999999999997</v>
      </c>
      <c r="K183" s="70" t="s">
        <v>43</v>
      </c>
      <c r="L183" s="92"/>
    </row>
    <row r="184" spans="1:12" x14ac:dyDescent="0.25">
      <c r="A184" s="22"/>
      <c r="B184" s="23"/>
      <c r="C184" s="24"/>
      <c r="D184" s="85"/>
      <c r="E184" s="86"/>
      <c r="F184" s="52"/>
      <c r="G184" s="52"/>
      <c r="H184" s="52"/>
      <c r="I184" s="52"/>
      <c r="J184" s="52"/>
      <c r="K184" s="93"/>
      <c r="L184" s="27"/>
    </row>
    <row r="185" spans="1:12" ht="15.75" customHeight="1" x14ac:dyDescent="0.25">
      <c r="A185" s="30"/>
      <c r="B185" s="31"/>
      <c r="C185" s="32"/>
      <c r="D185" s="33" t="s">
        <v>26</v>
      </c>
      <c r="E185" s="34"/>
      <c r="F185" s="35">
        <f>F179+F180+F181+F182+F183</f>
        <v>520</v>
      </c>
      <c r="G185" s="35">
        <f>SUM(G179:G184)</f>
        <v>23.099999999999998</v>
      </c>
      <c r="H185" s="35">
        <f>SUM(H179:H184)</f>
        <v>24.599999999999998</v>
      </c>
      <c r="I185" s="35">
        <f>SUM(I179:I184)</f>
        <v>82.3</v>
      </c>
      <c r="J185" s="35">
        <f>SUM(J179:J184)</f>
        <v>648.09999999999991</v>
      </c>
      <c r="K185" s="36"/>
      <c r="L185" s="35">
        <f>SUM(L179:L184)</f>
        <v>78.05</v>
      </c>
    </row>
    <row r="186" spans="1:12" x14ac:dyDescent="0.25">
      <c r="A186" s="37">
        <f>A179</f>
        <v>2</v>
      </c>
      <c r="B186" s="38">
        <f>B179</f>
        <v>5</v>
      </c>
      <c r="C186" s="39" t="s">
        <v>27</v>
      </c>
      <c r="D186" s="29" t="s">
        <v>28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29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30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31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32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33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9" t="s">
        <v>34</v>
      </c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x14ac:dyDescent="0.25">
      <c r="A195" s="30"/>
      <c r="B195" s="31"/>
      <c r="C195" s="32"/>
      <c r="D195" s="33" t="s">
        <v>26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A179</f>
        <v>2</v>
      </c>
      <c r="B196" s="41">
        <f>B179</f>
        <v>5</v>
      </c>
      <c r="C196" s="96" t="s">
        <v>35</v>
      </c>
      <c r="D196" s="96"/>
      <c r="E196" s="42"/>
      <c r="F196" s="43">
        <f>F185+F195</f>
        <v>520</v>
      </c>
      <c r="G196" s="43">
        <f>G185+G195</f>
        <v>23.099999999999998</v>
      </c>
      <c r="H196" s="43">
        <f>H185+H195</f>
        <v>24.599999999999998</v>
      </c>
      <c r="I196" s="43">
        <f>I185+I195</f>
        <v>82.3</v>
      </c>
      <c r="J196" s="43">
        <f>J185+J195</f>
        <v>648.09999999999991</v>
      </c>
      <c r="K196" s="43"/>
      <c r="L196" s="43">
        <f>L185+L195</f>
        <v>78.05</v>
      </c>
    </row>
    <row r="197" spans="1:12" ht="12.75" customHeight="1" x14ac:dyDescent="0.25">
      <c r="A197" s="47"/>
      <c r="B197" s="48"/>
      <c r="C197" s="97" t="s">
        <v>36</v>
      </c>
      <c r="D197" s="97"/>
      <c r="E197" s="97"/>
      <c r="F197" s="49">
        <f>(F24+F43+F62+F81+F101+F120+F139+F158+F178+F196)/(IF(F24=0,0,1)+IF(F43=0,0,1)+IF(F62=0,0,1)+IF(F81=0,0,1)+IF(F101=0,0,1)+IF(F120=0,0,1)+IF(F139=0,0,1)+IF(F158=0,0,1)+IF(F178=0,0,1)+IF(F196=0,0,1))</f>
        <v>554.20000000000005</v>
      </c>
      <c r="G197" s="49">
        <f>(G24+G43+G62+G81+G101+G120+G139+G158+G178+G196)/(IF(G24=0,0,1)+IF(G43=0,0,1)+IF(G62=0,0,1)+IF(G81=0,0,1)+IF(G101=0,0,1)+IF(G120=0,0,1)+IF(G139=0,0,1)+IF(G158=0,0,1)+IF(G178=0,0,1)+IF(G196=0,0,1))</f>
        <v>16.099999999999998</v>
      </c>
      <c r="H197" s="49">
        <f>(H24+H43+H62+H81+H101+H120+H139+H158+H178+H196)/(IF(H24=0,0,1)+IF(H43=0,0,1)+IF(H62=0,0,1)+IF(H81=0,0,1)+IF(H101=0,0,1)+IF(H120=0,0,1)+IF(H139=0,0,1)+IF(H158=0,0,1)+IF(H178=0,0,1)+IF(H196=0,0,1))</f>
        <v>17.049999999999997</v>
      </c>
      <c r="I197" s="49">
        <f>(I24+I43+I62+I81+I101+I120+I139+I158+I178+I196)/(IF(I24=0,0,1)+IF(I43=0,0,1)+IF(I62=0,0,1)+IF(I81=0,0,1)+IF(I101=0,0,1)+IF(I120=0,0,1)+IF(I139=0,0,1)+IF(I158=0,0,1)+IF(I178=0,0,1)+IF(I196=0,0,1))</f>
        <v>60.45</v>
      </c>
      <c r="J197" s="49">
        <f>(J24+J43+J62+J81+J101+J120+J139+J158+J178+J196)/(IF(J24=0,0,1)+IF(J43=0,0,1)+IF(J62=0,0,1)+IF(J81=0,0,1)+IF(J101=0,0,1)+IF(J120=0,0,1)+IF(J139=0,0,1)+IF(J158=0,0,1)+IF(J178=0,0,1)+IF(J196=0,0,1))</f>
        <v>653.54999999999995</v>
      </c>
      <c r="K197" s="49"/>
      <c r="L197" s="49">
        <f>(L24+L43+L62+L81+L101+L120+L139+L158+L178+L196)/(IF(L24=0,0,1)+IF(L43=0,0,1)+IF(L62=0,0,1)+IF(L81=0,0,1)+IF(L101=0,0,1)+IF(L120=0,0,1)+IF(L139=0,0,1)+IF(L158=0,0,1)+IF(L178=0,0,1)+IF(L196=0,0,1))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8:D158"/>
    <mergeCell ref="C178:D178"/>
    <mergeCell ref="C196:D196"/>
    <mergeCell ref="C197:E197"/>
    <mergeCell ref="C62:D62"/>
    <mergeCell ref="C81:D81"/>
    <mergeCell ref="C101:D101"/>
    <mergeCell ref="C120:D120"/>
    <mergeCell ref="C139:D139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Irina</cp:lastModifiedBy>
  <cp:revision>1</cp:revision>
  <dcterms:created xsi:type="dcterms:W3CDTF">2022-05-16T14:23:56Z</dcterms:created>
  <dcterms:modified xsi:type="dcterms:W3CDTF">2025-03-16T17:50:23Z</dcterms:modified>
  <dc:language>ru-RU</dc:language>
</cp:coreProperties>
</file>