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na\YandexDisk\2025-2026\ПИТАНИЕ\САЙТ. Календарь питания, ТМ\2026\"/>
    </mc:Choice>
  </mc:AlternateContent>
  <bookViews>
    <workbookView xWindow="-120" yWindow="-120" windowWidth="24240" windowHeight="1314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1" l="1"/>
  <c r="F129" i="1"/>
  <c r="G129" i="1"/>
  <c r="H129" i="1"/>
  <c r="I129" i="1"/>
  <c r="J129" i="1"/>
  <c r="L129" i="1"/>
  <c r="F149" i="1"/>
  <c r="L149" i="1"/>
  <c r="J149" i="1"/>
  <c r="I149" i="1"/>
  <c r="H149" i="1"/>
  <c r="G149" i="1"/>
  <c r="F71" i="1" l="1"/>
  <c r="F32" i="1"/>
  <c r="J13" i="1" l="1"/>
  <c r="I13" i="1"/>
  <c r="H13" i="1"/>
  <c r="G13" i="1"/>
  <c r="F13" i="1"/>
  <c r="F188" i="1" l="1"/>
  <c r="F169" i="1"/>
  <c r="F110" i="1"/>
  <c r="F91" i="1"/>
  <c r="F52" i="1"/>
  <c r="B199" i="1" l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J199" i="1" s="1"/>
  <c r="I188" i="1"/>
  <c r="H188" i="1"/>
  <c r="G188" i="1"/>
  <c r="G199" i="1" s="1"/>
  <c r="B180" i="1"/>
  <c r="A180" i="1"/>
  <c r="L179" i="1"/>
  <c r="J179" i="1"/>
  <c r="I179" i="1"/>
  <c r="H179" i="1"/>
  <c r="G179" i="1"/>
  <c r="F179" i="1"/>
  <c r="B170" i="1"/>
  <c r="A170" i="1"/>
  <c r="L169" i="1"/>
  <c r="J169" i="1"/>
  <c r="I169" i="1"/>
  <c r="H169" i="1"/>
  <c r="H180" i="1" s="1"/>
  <c r="G169" i="1"/>
  <c r="B160" i="1"/>
  <c r="A160" i="1"/>
  <c r="L159" i="1"/>
  <c r="J159" i="1"/>
  <c r="I159" i="1"/>
  <c r="H159" i="1"/>
  <c r="G159" i="1"/>
  <c r="F159" i="1"/>
  <c r="B150" i="1"/>
  <c r="A150" i="1"/>
  <c r="F160" i="1"/>
  <c r="B140" i="1"/>
  <c r="A140" i="1"/>
  <c r="L139" i="1"/>
  <c r="J139" i="1"/>
  <c r="I139" i="1"/>
  <c r="H139" i="1"/>
  <c r="G139" i="1"/>
  <c r="F139" i="1"/>
  <c r="B130" i="1"/>
  <c r="A130" i="1"/>
  <c r="J140" i="1"/>
  <c r="B121" i="1"/>
  <c r="A121" i="1"/>
  <c r="L120" i="1"/>
  <c r="J120" i="1"/>
  <c r="I120" i="1"/>
  <c r="H120" i="1"/>
  <c r="G120" i="1"/>
  <c r="F120" i="1"/>
  <c r="B111" i="1"/>
  <c r="A111" i="1"/>
  <c r="L110" i="1"/>
  <c r="J110" i="1"/>
  <c r="I110" i="1"/>
  <c r="H110" i="1"/>
  <c r="G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H91" i="1"/>
  <c r="G91" i="1"/>
  <c r="F102" i="1"/>
  <c r="B82" i="1"/>
  <c r="A82" i="1"/>
  <c r="L81" i="1"/>
  <c r="J81" i="1"/>
  <c r="I81" i="1"/>
  <c r="H81" i="1"/>
  <c r="G81" i="1"/>
  <c r="F81" i="1"/>
  <c r="B72" i="1"/>
  <c r="A72" i="1"/>
  <c r="L71" i="1"/>
  <c r="J71" i="1"/>
  <c r="J82" i="1" s="1"/>
  <c r="I71" i="1"/>
  <c r="H71" i="1"/>
  <c r="G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H63" i="1" s="1"/>
  <c r="G52" i="1"/>
  <c r="B43" i="1"/>
  <c r="A43" i="1"/>
  <c r="L42" i="1"/>
  <c r="J42" i="1"/>
  <c r="I42" i="1"/>
  <c r="H42" i="1"/>
  <c r="G42" i="1"/>
  <c r="F42" i="1"/>
  <c r="F43" i="1" s="1"/>
  <c r="B33" i="1"/>
  <c r="A33" i="1"/>
  <c r="L32" i="1"/>
  <c r="J32" i="1"/>
  <c r="I32" i="1"/>
  <c r="H32" i="1"/>
  <c r="B24" i="1"/>
  <c r="A24" i="1"/>
  <c r="L23" i="1"/>
  <c r="J23" i="1"/>
  <c r="I23" i="1"/>
  <c r="H23" i="1"/>
  <c r="G23" i="1"/>
  <c r="F23" i="1"/>
  <c r="B14" i="1"/>
  <c r="A14" i="1"/>
  <c r="L13" i="1"/>
  <c r="G82" i="1" l="1"/>
  <c r="I102" i="1"/>
  <c r="L180" i="1"/>
  <c r="L63" i="1"/>
  <c r="H121" i="1"/>
  <c r="G140" i="1"/>
  <c r="I160" i="1"/>
  <c r="J24" i="1"/>
  <c r="L24" i="1"/>
  <c r="G43" i="1"/>
  <c r="L121" i="1"/>
  <c r="G24" i="1"/>
  <c r="I43" i="1"/>
  <c r="I63" i="1"/>
  <c r="L82" i="1"/>
  <c r="G102" i="1"/>
  <c r="I121" i="1"/>
  <c r="L140" i="1"/>
  <c r="G160" i="1"/>
  <c r="I180" i="1"/>
  <c r="F24" i="1"/>
  <c r="H43" i="1"/>
  <c r="J63" i="1"/>
  <c r="F82" i="1"/>
  <c r="H102" i="1"/>
  <c r="J121" i="1"/>
  <c r="F140" i="1"/>
  <c r="H160" i="1"/>
  <c r="J180" i="1"/>
  <c r="F199" i="1"/>
  <c r="H24" i="1"/>
  <c r="J43" i="1"/>
  <c r="F63" i="1"/>
  <c r="H82" i="1"/>
  <c r="J102" i="1"/>
  <c r="F121" i="1"/>
  <c r="H140" i="1"/>
  <c r="J160" i="1"/>
  <c r="F180" i="1"/>
  <c r="H199" i="1"/>
  <c r="I24" i="1"/>
  <c r="L43" i="1"/>
  <c r="G63" i="1"/>
  <c r="I82" i="1"/>
  <c r="L102" i="1"/>
  <c r="G121" i="1"/>
  <c r="I140" i="1"/>
  <c r="L160" i="1"/>
  <c r="G180" i="1"/>
  <c r="I199" i="1"/>
  <c r="L200" i="1" l="1"/>
  <c r="G200" i="1"/>
  <c r="J200" i="1"/>
  <c r="F200" i="1"/>
  <c r="I200" i="1"/>
  <c r="H200" i="1"/>
</calcChain>
</file>

<file path=xl/sharedStrings.xml><?xml version="1.0" encoding="utf-8"?>
<sst xmlns="http://schemas.openxmlformats.org/spreadsheetml/2006/main" count="558" uniqueCount="205">
  <si>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</si>
  <si>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</si>
  <si>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</si>
  <si>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</si>
  <si>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</si>
  <si>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</si>
  <si>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</si>
  <si>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</si>
  <si>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</si>
  <si>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</si>
  <si>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</si>
  <si>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</si>
  <si>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</si>
  <si>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</si>
  <si>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</si>
  <si>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</si>
  <si>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</si>
  <si>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</si>
  <si>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</si>
  <si>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</si>
  <si>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</si>
  <si>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</si>
  <si>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</si>
  <si>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</si>
  <si>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</si>
  <si>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</si>
  <si>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</si>
  <si>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</si>
  <si>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</si>
  <si>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</si>
  <si>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</si>
  <si>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</si>
  <si>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</si>
  <si>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</si>
  <si>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</si>
  <si>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</si>
  <si>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</si>
  <si>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Согласовано</t>
  </si>
  <si>
    <t>Директор</t>
  </si>
  <si>
    <t>Овощи натуральные (соленые или квашеные) по сезону</t>
  </si>
  <si>
    <t>70/71</t>
  </si>
  <si>
    <t>Хлеб ржаной</t>
  </si>
  <si>
    <t>СРБ</t>
  </si>
  <si>
    <t>сладкое</t>
  </si>
  <si>
    <t>Хлеб пшеничный</t>
  </si>
  <si>
    <t>Сыр (порциями)</t>
  </si>
  <si>
    <t>кисломол.</t>
  </si>
  <si>
    <t>Омлет натуральный с маслом сливочным</t>
  </si>
  <si>
    <t>Каша рассыпчатая гречневая с маслом сливочным</t>
  </si>
  <si>
    <t>Соки фруктовые, овощные</t>
  </si>
  <si>
    <t>Бутерброд с джемом</t>
  </si>
  <si>
    <t>Гуляш из говядины</t>
  </si>
  <si>
    <t>Икра овощная</t>
  </si>
  <si>
    <t>Паста сливочная с курицей</t>
  </si>
  <si>
    <t>Рыба, тушенная в томате с овощами</t>
  </si>
  <si>
    <t>МБОУ "Найдёновская школа"</t>
  </si>
  <si>
    <t>Колоколова Л.В.</t>
  </si>
  <si>
    <t>180</t>
  </si>
  <si>
    <t>55</t>
  </si>
  <si>
    <t>100</t>
  </si>
  <si>
    <t>0,5</t>
  </si>
  <si>
    <t>0,1</t>
  </si>
  <si>
    <t>1,0</t>
  </si>
  <si>
    <t>0,2</t>
  </si>
  <si>
    <t>18,2</t>
  </si>
  <si>
    <t>2,4</t>
  </si>
  <si>
    <t>3,9</t>
  </si>
  <si>
    <t>27,8</t>
  </si>
  <si>
    <t>9,8</t>
  </si>
  <si>
    <t>156,0</t>
  </si>
  <si>
    <t>150</t>
  </si>
  <si>
    <t>0,0</t>
  </si>
  <si>
    <t>Кисломолочный напиток</t>
  </si>
  <si>
    <t>20</t>
  </si>
  <si>
    <t>5,9</t>
  </si>
  <si>
    <t>10,0</t>
  </si>
  <si>
    <t>46,3</t>
  </si>
  <si>
    <t>1,5</t>
  </si>
  <si>
    <t>2,0</t>
  </si>
  <si>
    <t>15,0</t>
  </si>
  <si>
    <t>5,2</t>
  </si>
  <si>
    <t>4,5</t>
  </si>
  <si>
    <t>7,2</t>
  </si>
  <si>
    <t>298,9</t>
  </si>
  <si>
    <t>83,4</t>
  </si>
  <si>
    <t>95,4</t>
  </si>
  <si>
    <t>30</t>
  </si>
  <si>
    <t>10,9</t>
  </si>
  <si>
    <t>19,6</t>
  </si>
  <si>
    <t>2,2</t>
  </si>
  <si>
    <t>1,2</t>
  </si>
  <si>
    <t>5,4</t>
  </si>
  <si>
    <t>227,2</t>
  </si>
  <si>
    <t>114,8</t>
  </si>
  <si>
    <t>Каша пшенная с изюмом с маслом сливочным</t>
  </si>
  <si>
    <t>15</t>
  </si>
  <si>
    <t>54,6</t>
  </si>
  <si>
    <t>3,5</t>
  </si>
  <si>
    <t>4,4</t>
  </si>
  <si>
    <t>0</t>
  </si>
  <si>
    <t>3,4</t>
  </si>
  <si>
    <t>Каша жидкая молочная из манной крупы с маслом сливочным</t>
  </si>
  <si>
    <t>239,8</t>
  </si>
  <si>
    <t>71,0</t>
  </si>
  <si>
    <t>34,8</t>
  </si>
  <si>
    <t>6,0</t>
  </si>
  <si>
    <t>31,8</t>
  </si>
  <si>
    <t>2,3</t>
  </si>
  <si>
    <t>15,1</t>
  </si>
  <si>
    <t>1,4</t>
  </si>
  <si>
    <t>6,7</t>
  </si>
  <si>
    <t>Чай черный байховый с молоком</t>
  </si>
  <si>
    <t>4,1</t>
  </si>
  <si>
    <t>7,6</t>
  </si>
  <si>
    <t>24,4</t>
  </si>
  <si>
    <t>1,3</t>
  </si>
  <si>
    <t>14,3</t>
  </si>
  <si>
    <t>181,9</t>
  </si>
  <si>
    <t>Рис отварной с маслом сливочным</t>
  </si>
  <si>
    <t>Салат из свежей капусты с морковью (или квашеной капусты с луком)</t>
  </si>
  <si>
    <t>8,8</t>
  </si>
  <si>
    <t>39,0</t>
  </si>
  <si>
    <t>10,2</t>
  </si>
  <si>
    <t>250,1</t>
  </si>
  <si>
    <t>45-47</t>
  </si>
  <si>
    <t>21,6</t>
  </si>
  <si>
    <t>Тефтели мясные (говядина) в томатном соусе</t>
  </si>
  <si>
    <t>278-673</t>
  </si>
  <si>
    <t>Плоды свежие</t>
  </si>
  <si>
    <t>120</t>
  </si>
  <si>
    <t>11,8</t>
  </si>
  <si>
    <t>56,4</t>
  </si>
  <si>
    <t>80</t>
  </si>
  <si>
    <t>15,3</t>
  </si>
  <si>
    <t>2,5</t>
  </si>
  <si>
    <t>0,7</t>
  </si>
  <si>
    <t>9,3</t>
  </si>
  <si>
    <t>165,7</t>
  </si>
  <si>
    <t>10,4</t>
  </si>
  <si>
    <t>52,9</t>
  </si>
  <si>
    <t>Запеканка из творога со сгущенным молоком</t>
  </si>
  <si>
    <t>32,2</t>
  </si>
  <si>
    <t>22,0</t>
  </si>
  <si>
    <t>41,4</t>
  </si>
  <si>
    <t>497,5</t>
  </si>
  <si>
    <t>хлеб</t>
  </si>
  <si>
    <t>200</t>
  </si>
  <si>
    <t>1,6</t>
  </si>
  <si>
    <t>6,3</t>
  </si>
  <si>
    <t>20,2</t>
  </si>
  <si>
    <t>95,2</t>
  </si>
  <si>
    <t>92,0</t>
  </si>
  <si>
    <t>Шницель рыбный натуральный с маслом сливочным</t>
  </si>
  <si>
    <t>Чай черный байховый с сахаром и лимоном</t>
  </si>
  <si>
    <t>105</t>
  </si>
  <si>
    <t>186</t>
  </si>
  <si>
    <t>4,0</t>
  </si>
  <si>
    <t>7,3</t>
  </si>
  <si>
    <t>150,8</t>
  </si>
  <si>
    <t>72,0</t>
  </si>
  <si>
    <t>6.1</t>
  </si>
  <si>
    <t>5,6</t>
  </si>
  <si>
    <t>8,3</t>
  </si>
  <si>
    <t>Печень тушеная в сметанном соусе</t>
  </si>
  <si>
    <t>13,3</t>
  </si>
  <si>
    <t>9,2</t>
  </si>
  <si>
    <t>8,9</t>
  </si>
  <si>
    <t>177,8</t>
  </si>
  <si>
    <t>Пюре картофельное с маслом сливочным</t>
  </si>
  <si>
    <t>174,0</t>
  </si>
  <si>
    <t>13,1</t>
  </si>
  <si>
    <t>17,4</t>
  </si>
  <si>
    <t>17,1</t>
  </si>
  <si>
    <t>Кофейный напиток с молоком</t>
  </si>
  <si>
    <t>Кондитерские изделия</t>
  </si>
  <si>
    <t>Бразильский горячий шоколад</t>
  </si>
  <si>
    <t>7,4</t>
  </si>
  <si>
    <t>6,2</t>
  </si>
  <si>
    <t>23,5</t>
  </si>
  <si>
    <t>252,3</t>
  </si>
  <si>
    <t>Каша вязкая из крупы пшеничной "Артек" с маслом сливочным</t>
  </si>
  <si>
    <t>8,6</t>
  </si>
  <si>
    <t>9,4</t>
  </si>
  <si>
    <t>38,6</t>
  </si>
  <si>
    <t>272,8</t>
  </si>
  <si>
    <t>6,1</t>
  </si>
  <si>
    <t>Макаронные изделия отварные с маслом сливочным</t>
  </si>
  <si>
    <t>7,8</t>
  </si>
  <si>
    <t>35,0</t>
  </si>
  <si>
    <t>Лечо овощное (или икра овощная)</t>
  </si>
  <si>
    <t>Бутерброд с сыром</t>
  </si>
  <si>
    <t>60</t>
  </si>
  <si>
    <t>188,4</t>
  </si>
  <si>
    <t>100,0</t>
  </si>
  <si>
    <t>6,9</t>
  </si>
  <si>
    <t>9,9</t>
  </si>
  <si>
    <t>17,8</t>
  </si>
  <si>
    <t>5,8</t>
  </si>
  <si>
    <t>5,0</t>
  </si>
  <si>
    <t>8,0</t>
  </si>
  <si>
    <t>25</t>
  </si>
  <si>
    <t>1,7</t>
  </si>
  <si>
    <t>0,3</t>
  </si>
  <si>
    <t>8,4</t>
  </si>
  <si>
    <t>43,5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</si>
</sst>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Font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2" fillId="0" borderId="1" xfId="0" applyFont="1" applyBorder="1"/>
    <xf numFmtId="0" fontId="0" fillId="0" borderId="13" xfId="0" applyFont="1" applyBorder="1"/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21" xfId="0" applyNumberForma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9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center" vertical="top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0" fillId="4" borderId="2" xfId="0" applyNumberFormat="1" applyFill="1" applyBorder="1" applyAlignment="1" applyProtection="1">
      <alignment horizontal="center"/>
      <protection locked="0"/>
    </xf>
    <xf numFmtId="0" fontId="0" fillId="0" borderId="22" xfId="0" applyFont="1" applyBorder="1"/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164" fontId="2" fillId="4" borderId="23" xfId="0" applyNumberFormat="1" applyFont="1" applyFill="1" applyBorder="1" applyAlignment="1" applyProtection="1">
      <alignment horizontal="left"/>
      <protection locked="0"/>
    </xf>
    <xf numFmtId="164" fontId="2" fillId="4" borderId="2" xfId="0" applyNumberFormat="1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center" vertical="top" wrapText="1"/>
      <protection locked="0"/>
    </xf>
    <xf numFmtId="164" fontId="0" fillId="4" borderId="9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164" fontId="1" fillId="4" borderId="2" xfId="0" applyNumberFormat="1" applyFont="1" applyFill="1" applyBorder="1" applyAlignment="1" applyProtection="1">
      <alignment horizontal="left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0"/>
  <sheetViews>
    <sheetView tabSelected="1" view="pageBreakPreview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147" sqref="J14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42578125" style="1" customWidth="1"/>
    <col min="6" max="6" width="11.5703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95" t="s">
        <v>55</v>
      </c>
      <c r="D1" s="95"/>
      <c r="E1" s="95"/>
      <c r="F1" s="3" t="s">
        <v>37</v>
      </c>
      <c r="G1" s="1" t="s">
        <v>1</v>
      </c>
      <c r="H1" s="96" t="s">
        <v>38</v>
      </c>
      <c r="I1" s="96"/>
      <c r="J1" s="96"/>
      <c r="K1" s="96"/>
    </row>
    <row r="2" spans="1:12" ht="18.75" x14ac:dyDescent="0.25">
      <c r="A2" s="4" t="s">
        <v>2</v>
      </c>
      <c r="C2" s="1"/>
      <c r="G2" s="1" t="s">
        <v>3</v>
      </c>
      <c r="H2" s="96" t="s">
        <v>56</v>
      </c>
      <c r="I2" s="96"/>
      <c r="J2" s="96"/>
      <c r="K2" s="96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4.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30" x14ac:dyDescent="0.25">
      <c r="A6" s="16">
        <v>1</v>
      </c>
      <c r="B6" s="17">
        <v>1</v>
      </c>
      <c r="C6" s="18" t="s">
        <v>22</v>
      </c>
      <c r="D6" s="19" t="s">
        <v>23</v>
      </c>
      <c r="E6" s="57" t="s">
        <v>101</v>
      </c>
      <c r="F6" s="59">
        <v>210</v>
      </c>
      <c r="G6" s="60" t="s">
        <v>105</v>
      </c>
      <c r="H6" s="60" t="s">
        <v>68</v>
      </c>
      <c r="I6" s="62" t="s">
        <v>106</v>
      </c>
      <c r="J6" s="60" t="s">
        <v>102</v>
      </c>
      <c r="K6" s="64">
        <v>181</v>
      </c>
      <c r="L6" s="20">
        <v>85.55</v>
      </c>
    </row>
    <row r="7" spans="1:12" ht="16.5" customHeight="1" x14ac:dyDescent="0.25">
      <c r="A7" s="22"/>
      <c r="B7" s="23"/>
      <c r="C7" s="24"/>
      <c r="D7" s="53" t="s">
        <v>46</v>
      </c>
      <c r="E7" s="57" t="s">
        <v>45</v>
      </c>
      <c r="F7" s="60" t="s">
        <v>95</v>
      </c>
      <c r="G7" s="60" t="s">
        <v>97</v>
      </c>
      <c r="H7" s="60" t="s">
        <v>98</v>
      </c>
      <c r="I7" s="62" t="s">
        <v>99</v>
      </c>
      <c r="J7" s="60" t="s">
        <v>96</v>
      </c>
      <c r="K7" s="64">
        <v>15</v>
      </c>
      <c r="L7" s="27"/>
    </row>
    <row r="8" spans="1:12" x14ac:dyDescent="0.25">
      <c r="A8" s="22"/>
      <c r="B8" s="23"/>
      <c r="C8" s="24"/>
      <c r="D8" s="29" t="s">
        <v>24</v>
      </c>
      <c r="E8" s="56" t="s">
        <v>175</v>
      </c>
      <c r="F8" s="61" t="s">
        <v>146</v>
      </c>
      <c r="G8" s="61" t="s">
        <v>176</v>
      </c>
      <c r="H8" s="61" t="s">
        <v>177</v>
      </c>
      <c r="I8" s="63" t="s">
        <v>178</v>
      </c>
      <c r="J8" s="61" t="s">
        <v>179</v>
      </c>
      <c r="K8" s="65">
        <v>767</v>
      </c>
      <c r="L8" s="27"/>
    </row>
    <row r="9" spans="1:12" x14ac:dyDescent="0.25">
      <c r="A9" s="22"/>
      <c r="B9" s="23"/>
      <c r="C9" s="24"/>
      <c r="D9" s="54" t="s">
        <v>33</v>
      </c>
      <c r="E9" s="68" t="s">
        <v>44</v>
      </c>
      <c r="F9" s="61" t="s">
        <v>86</v>
      </c>
      <c r="G9" s="61" t="s">
        <v>107</v>
      </c>
      <c r="H9" s="61" t="s">
        <v>63</v>
      </c>
      <c r="I9" s="63" t="s">
        <v>108</v>
      </c>
      <c r="J9" s="61" t="s">
        <v>103</v>
      </c>
      <c r="K9" s="65" t="s">
        <v>42</v>
      </c>
      <c r="L9" s="27"/>
    </row>
    <row r="10" spans="1:12" x14ac:dyDescent="0.25">
      <c r="A10" s="22"/>
      <c r="B10" s="23"/>
      <c r="C10" s="24"/>
      <c r="D10" s="54" t="s">
        <v>34</v>
      </c>
      <c r="E10" s="69" t="s">
        <v>41</v>
      </c>
      <c r="F10" s="61" t="s">
        <v>73</v>
      </c>
      <c r="G10" s="61" t="s">
        <v>109</v>
      </c>
      <c r="H10" s="61" t="s">
        <v>63</v>
      </c>
      <c r="I10" s="63" t="s">
        <v>110</v>
      </c>
      <c r="J10" s="61" t="s">
        <v>104</v>
      </c>
      <c r="K10" s="65" t="s">
        <v>42</v>
      </c>
      <c r="L10" s="27"/>
    </row>
    <row r="11" spans="1:12" x14ac:dyDescent="0.25">
      <c r="A11" s="22"/>
      <c r="B11" s="23"/>
      <c r="C11" s="24"/>
      <c r="D11" s="54" t="s">
        <v>43</v>
      </c>
      <c r="E11" s="69" t="s">
        <v>174</v>
      </c>
      <c r="F11" s="61" t="s">
        <v>73</v>
      </c>
      <c r="G11" s="61" t="s">
        <v>77</v>
      </c>
      <c r="H11" s="61" t="s">
        <v>78</v>
      </c>
      <c r="I11" s="63" t="s">
        <v>79</v>
      </c>
      <c r="J11" s="61" t="s">
        <v>84</v>
      </c>
      <c r="K11" s="65" t="s">
        <v>42</v>
      </c>
      <c r="L11" s="27"/>
    </row>
    <row r="12" spans="1:12" x14ac:dyDescent="0.25">
      <c r="A12" s="22"/>
      <c r="B12" s="23"/>
      <c r="C12" s="24"/>
      <c r="D12" s="54" t="s">
        <v>25</v>
      </c>
      <c r="E12" s="69" t="s">
        <v>128</v>
      </c>
      <c r="F12" s="61" t="s">
        <v>129</v>
      </c>
      <c r="G12" s="61" t="s">
        <v>60</v>
      </c>
      <c r="H12" s="61" t="s">
        <v>60</v>
      </c>
      <c r="I12" s="63" t="s">
        <v>130</v>
      </c>
      <c r="J12" s="61" t="s">
        <v>131</v>
      </c>
      <c r="K12" s="65">
        <v>338</v>
      </c>
      <c r="L12" s="27"/>
    </row>
    <row r="13" spans="1:12" customFormat="1" x14ac:dyDescent="0.25">
      <c r="A13" s="30"/>
      <c r="B13" s="31"/>
      <c r="C13" s="32"/>
      <c r="D13" s="33" t="s">
        <v>26</v>
      </c>
      <c r="E13" s="34"/>
      <c r="F13" s="74">
        <f>F6+F7+F8+F9+F10+F11+F12</f>
        <v>615</v>
      </c>
      <c r="G13" s="75">
        <f>G6+G7+G8+G9+G10+G11+G12</f>
        <v>22.599999999999998</v>
      </c>
      <c r="H13" s="75">
        <f>H6+H7+H8+H9+H10+H11+H12</f>
        <v>23.3</v>
      </c>
      <c r="I13" s="75">
        <f>I6+I7+I8+I9+I10+I11+I12</f>
        <v>103.89999999999999</v>
      </c>
      <c r="J13" s="75">
        <f>J6+J7+J8+J9+J10+J11+J12</f>
        <v>792.3</v>
      </c>
      <c r="K13" s="36"/>
      <c r="L13" s="35">
        <f>SUM(L6:L12)</f>
        <v>85.55</v>
      </c>
    </row>
    <row r="14" spans="1:12" x14ac:dyDescent="0.25">
      <c r="A14" s="37">
        <f>A6</f>
        <v>1</v>
      </c>
      <c r="B14" s="38">
        <f>B6</f>
        <v>1</v>
      </c>
      <c r="C14" s="39" t="s">
        <v>27</v>
      </c>
      <c r="D14" s="29" t="s">
        <v>28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26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thickBot="1" x14ac:dyDescent="0.3">
      <c r="A24" s="40">
        <f>A6</f>
        <v>1</v>
      </c>
      <c r="B24" s="41">
        <f>B6</f>
        <v>1</v>
      </c>
      <c r="C24" s="93" t="s">
        <v>35</v>
      </c>
      <c r="D24" s="93"/>
      <c r="E24" s="42"/>
      <c r="F24" s="43">
        <f>F13+F23</f>
        <v>615</v>
      </c>
      <c r="G24" s="43">
        <f>G13+G23</f>
        <v>22.599999999999998</v>
      </c>
      <c r="H24" s="43">
        <f>H13+H23</f>
        <v>23.3</v>
      </c>
      <c r="I24" s="43">
        <f>I13+I23</f>
        <v>103.89999999999999</v>
      </c>
      <c r="J24" s="43">
        <f>J13+J23</f>
        <v>792.3</v>
      </c>
      <c r="K24" s="43"/>
      <c r="L24" s="43">
        <f>L13+L23</f>
        <v>85.55</v>
      </c>
    </row>
    <row r="25" spans="1:12" ht="30" x14ac:dyDescent="0.25">
      <c r="A25" s="44">
        <v>1</v>
      </c>
      <c r="B25" s="23">
        <v>2</v>
      </c>
      <c r="C25" s="18" t="s">
        <v>22</v>
      </c>
      <c r="D25" s="19" t="s">
        <v>31</v>
      </c>
      <c r="E25" s="57" t="s">
        <v>180</v>
      </c>
      <c r="F25" s="59" t="s">
        <v>70</v>
      </c>
      <c r="G25" s="60" t="s">
        <v>112</v>
      </c>
      <c r="H25" s="60" t="s">
        <v>113</v>
      </c>
      <c r="I25" s="62" t="s">
        <v>114</v>
      </c>
      <c r="J25" s="61" t="s">
        <v>117</v>
      </c>
      <c r="K25" s="64">
        <v>303</v>
      </c>
      <c r="L25" s="20">
        <v>85.55</v>
      </c>
    </row>
    <row r="26" spans="1:12" x14ac:dyDescent="0.25">
      <c r="A26" s="44"/>
      <c r="B26" s="23"/>
      <c r="C26" s="24"/>
      <c r="D26" s="53" t="s">
        <v>30</v>
      </c>
      <c r="E26" s="57" t="s">
        <v>51</v>
      </c>
      <c r="F26" s="59" t="s">
        <v>59</v>
      </c>
      <c r="G26" s="60" t="s">
        <v>116</v>
      </c>
      <c r="H26" s="60" t="s">
        <v>133</v>
      </c>
      <c r="I26" s="62" t="s">
        <v>134</v>
      </c>
      <c r="J26" s="60" t="s">
        <v>137</v>
      </c>
      <c r="K26" s="64">
        <v>260</v>
      </c>
      <c r="L26" s="27"/>
    </row>
    <row r="27" spans="1:12" ht="30" x14ac:dyDescent="0.25">
      <c r="A27" s="44"/>
      <c r="B27" s="23"/>
      <c r="C27" s="24"/>
      <c r="D27" s="53" t="s">
        <v>28</v>
      </c>
      <c r="E27" s="57" t="s">
        <v>39</v>
      </c>
      <c r="F27" s="59" t="s">
        <v>132</v>
      </c>
      <c r="G27" s="60" t="s">
        <v>135</v>
      </c>
      <c r="H27" s="60" t="s">
        <v>61</v>
      </c>
      <c r="I27" s="62" t="s">
        <v>115</v>
      </c>
      <c r="J27" s="60" t="s">
        <v>138</v>
      </c>
      <c r="K27" s="64" t="s">
        <v>40</v>
      </c>
      <c r="L27" s="27"/>
    </row>
    <row r="28" spans="1:12" x14ac:dyDescent="0.25">
      <c r="A28" s="44"/>
      <c r="B28" s="23"/>
      <c r="C28" s="24"/>
      <c r="D28" s="54" t="s">
        <v>24</v>
      </c>
      <c r="E28" s="58" t="s">
        <v>111</v>
      </c>
      <c r="F28" s="59" t="s">
        <v>57</v>
      </c>
      <c r="G28" s="61" t="s">
        <v>109</v>
      </c>
      <c r="H28" s="61" t="s">
        <v>115</v>
      </c>
      <c r="I28" s="63" t="s">
        <v>136</v>
      </c>
      <c r="J28" s="61" t="s">
        <v>139</v>
      </c>
      <c r="K28" s="65">
        <v>378</v>
      </c>
      <c r="L28" s="27"/>
    </row>
    <row r="29" spans="1:12" x14ac:dyDescent="0.25">
      <c r="A29" s="44"/>
      <c r="B29" s="23"/>
      <c r="C29" s="24"/>
      <c r="D29" s="29" t="s">
        <v>33</v>
      </c>
      <c r="E29" s="56" t="s">
        <v>44</v>
      </c>
      <c r="F29" s="59" t="s">
        <v>86</v>
      </c>
      <c r="G29" s="61" t="s">
        <v>107</v>
      </c>
      <c r="H29" s="61" t="s">
        <v>63</v>
      </c>
      <c r="I29" s="63" t="s">
        <v>108</v>
      </c>
      <c r="J29" s="61" t="s">
        <v>103</v>
      </c>
      <c r="K29" s="65" t="s">
        <v>42</v>
      </c>
      <c r="L29" s="27"/>
    </row>
    <row r="30" spans="1:12" x14ac:dyDescent="0.25">
      <c r="A30" s="44"/>
      <c r="B30" s="23"/>
      <c r="C30" s="24"/>
      <c r="D30" s="29" t="s">
        <v>34</v>
      </c>
      <c r="E30" s="56" t="s">
        <v>41</v>
      </c>
      <c r="F30" s="59" t="s">
        <v>73</v>
      </c>
      <c r="G30" s="61" t="s">
        <v>109</v>
      </c>
      <c r="H30" s="61" t="s">
        <v>63</v>
      </c>
      <c r="I30" s="63" t="s">
        <v>110</v>
      </c>
      <c r="J30" s="61" t="s">
        <v>104</v>
      </c>
      <c r="K30" s="65" t="s">
        <v>42</v>
      </c>
      <c r="L30" s="27"/>
    </row>
    <row r="31" spans="1:12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31"/>
      <c r="C32" s="32"/>
      <c r="D32" s="33" t="s">
        <v>26</v>
      </c>
      <c r="E32" s="34"/>
      <c r="F32" s="74">
        <f>F25+F26+F27+F28+F29+F30</f>
        <v>560</v>
      </c>
      <c r="G32" s="35">
        <f>SUM(G25:G31)</f>
        <v>0</v>
      </c>
      <c r="H32" s="35">
        <f>SUM(H25:H31)</f>
        <v>0</v>
      </c>
      <c r="I32" s="35">
        <f>SUM(I25:I31)</f>
        <v>0</v>
      </c>
      <c r="J32" s="35">
        <f>SUM(J25:J31)</f>
        <v>0</v>
      </c>
      <c r="K32" s="36"/>
      <c r="L32" s="35">
        <f>SUM(L25:L31)</f>
        <v>85.55</v>
      </c>
    </row>
    <row r="33" spans="1:12" x14ac:dyDescent="0.25">
      <c r="A33" s="38">
        <f>A25</f>
        <v>1</v>
      </c>
      <c r="B33" s="38">
        <f>B25</f>
        <v>2</v>
      </c>
      <c r="C33" s="39" t="s">
        <v>27</v>
      </c>
      <c r="D33" s="29" t="s">
        <v>28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29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30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31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32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33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34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26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thickBot="1" x14ac:dyDescent="0.3">
      <c r="A43" s="46">
        <f>A25</f>
        <v>1</v>
      </c>
      <c r="B43" s="46">
        <f>B25</f>
        <v>2</v>
      </c>
      <c r="C43" s="93" t="s">
        <v>35</v>
      </c>
      <c r="D43" s="93"/>
      <c r="E43" s="42"/>
      <c r="F43" s="43">
        <f>F32+F42</f>
        <v>560</v>
      </c>
      <c r="G43" s="43">
        <f>G32+G42</f>
        <v>0</v>
      </c>
      <c r="H43" s="43">
        <f>H32+H42</f>
        <v>0</v>
      </c>
      <c r="I43" s="43">
        <f>I32+I42</f>
        <v>0</v>
      </c>
      <c r="J43" s="43">
        <f>J32+J42</f>
        <v>0</v>
      </c>
      <c r="K43" s="43"/>
      <c r="L43" s="43">
        <f>L32+L42</f>
        <v>85.55</v>
      </c>
    </row>
    <row r="44" spans="1:12" x14ac:dyDescent="0.25">
      <c r="A44" s="16">
        <v>1</v>
      </c>
      <c r="B44" s="17">
        <v>3</v>
      </c>
      <c r="C44" s="18" t="s">
        <v>22</v>
      </c>
      <c r="D44" s="77" t="s">
        <v>23</v>
      </c>
      <c r="E44" s="78" t="s">
        <v>140</v>
      </c>
      <c r="F44" s="79">
        <v>170</v>
      </c>
      <c r="G44" s="80" t="s">
        <v>141</v>
      </c>
      <c r="H44" s="80" t="s">
        <v>142</v>
      </c>
      <c r="I44" s="81" t="s">
        <v>143</v>
      </c>
      <c r="J44" s="80" t="s">
        <v>144</v>
      </c>
      <c r="K44" s="82">
        <v>223</v>
      </c>
      <c r="L44" s="20">
        <v>85.55</v>
      </c>
    </row>
    <row r="45" spans="1:12" x14ac:dyDescent="0.25">
      <c r="A45" s="22"/>
      <c r="B45" s="23"/>
      <c r="C45" s="24"/>
      <c r="D45" s="29" t="s">
        <v>32</v>
      </c>
      <c r="E45" s="57" t="s">
        <v>72</v>
      </c>
      <c r="F45" s="60" t="s">
        <v>57</v>
      </c>
      <c r="G45" s="60" t="s">
        <v>80</v>
      </c>
      <c r="H45" s="60" t="s">
        <v>81</v>
      </c>
      <c r="I45" s="62" t="s">
        <v>82</v>
      </c>
      <c r="J45" s="60" t="s">
        <v>85</v>
      </c>
      <c r="K45" s="64">
        <v>386</v>
      </c>
      <c r="L45" s="27"/>
    </row>
    <row r="46" spans="1:12" x14ac:dyDescent="0.25">
      <c r="A46" s="22"/>
      <c r="B46" s="23"/>
      <c r="C46" s="24"/>
      <c r="D46" s="29" t="s">
        <v>43</v>
      </c>
      <c r="E46" s="57" t="s">
        <v>174</v>
      </c>
      <c r="F46" s="60" t="s">
        <v>73</v>
      </c>
      <c r="G46" s="60" t="s">
        <v>77</v>
      </c>
      <c r="H46" s="60" t="s">
        <v>78</v>
      </c>
      <c r="I46" s="62" t="s">
        <v>79</v>
      </c>
      <c r="J46" s="60" t="s">
        <v>84</v>
      </c>
      <c r="K46" s="64" t="s">
        <v>42</v>
      </c>
      <c r="L46" s="27"/>
    </row>
    <row r="47" spans="1:12" x14ac:dyDescent="0.25">
      <c r="A47" s="22"/>
      <c r="B47" s="23"/>
      <c r="C47" s="24"/>
      <c r="D47" s="54" t="s">
        <v>33</v>
      </c>
      <c r="E47" s="56" t="s">
        <v>44</v>
      </c>
      <c r="F47" s="61" t="s">
        <v>86</v>
      </c>
      <c r="G47" s="61" t="s">
        <v>107</v>
      </c>
      <c r="H47" s="61" t="s">
        <v>63</v>
      </c>
      <c r="I47" s="63" t="s">
        <v>108</v>
      </c>
      <c r="J47" s="61" t="s">
        <v>103</v>
      </c>
      <c r="K47" s="65" t="s">
        <v>42</v>
      </c>
      <c r="L47" s="27"/>
    </row>
    <row r="48" spans="1:12" x14ac:dyDescent="0.25">
      <c r="A48" s="22"/>
      <c r="B48" s="23"/>
      <c r="C48" s="24"/>
      <c r="D48" s="54" t="s">
        <v>34</v>
      </c>
      <c r="E48" s="56" t="s">
        <v>41</v>
      </c>
      <c r="F48" s="61" t="s">
        <v>73</v>
      </c>
      <c r="G48" s="61" t="s">
        <v>109</v>
      </c>
      <c r="H48" s="61" t="s">
        <v>63</v>
      </c>
      <c r="I48" s="63" t="s">
        <v>110</v>
      </c>
      <c r="J48" s="61" t="s">
        <v>104</v>
      </c>
      <c r="K48" s="65" t="s">
        <v>42</v>
      </c>
      <c r="L48" s="27"/>
    </row>
    <row r="49" spans="1:12" x14ac:dyDescent="0.25">
      <c r="A49" s="22"/>
      <c r="B49" s="23"/>
      <c r="C49" s="24"/>
      <c r="D49" s="29" t="s">
        <v>25</v>
      </c>
      <c r="E49" s="56" t="s">
        <v>128</v>
      </c>
      <c r="F49" s="61" t="s">
        <v>129</v>
      </c>
      <c r="G49" s="61" t="s">
        <v>60</v>
      </c>
      <c r="H49" s="61" t="s">
        <v>60</v>
      </c>
      <c r="I49" s="63" t="s">
        <v>130</v>
      </c>
      <c r="J49" s="61" t="s">
        <v>131</v>
      </c>
      <c r="K49" s="65">
        <v>338</v>
      </c>
      <c r="L49" s="27"/>
    </row>
    <row r="50" spans="1:12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22"/>
      <c r="B51" s="23"/>
      <c r="C51" s="24"/>
      <c r="D51" s="25"/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30"/>
      <c r="B52" s="31"/>
      <c r="C52" s="32"/>
      <c r="D52" s="33" t="s">
        <v>26</v>
      </c>
      <c r="E52" s="34"/>
      <c r="F52" s="75">
        <f>F44+F45+F46+F47+F48+F49</f>
        <v>540</v>
      </c>
      <c r="G52" s="35">
        <f>SUM(G44:G51)</f>
        <v>0</v>
      </c>
      <c r="H52" s="35">
        <f>SUM(H44:H51)</f>
        <v>0</v>
      </c>
      <c r="I52" s="35">
        <f>SUM(I44:I51)</f>
        <v>0</v>
      </c>
      <c r="J52" s="35">
        <f>SUM(J44:J51)</f>
        <v>0</v>
      </c>
      <c r="K52" s="36"/>
      <c r="L52" s="35">
        <f>SUM(L44:L51)</f>
        <v>85.55</v>
      </c>
    </row>
    <row r="53" spans="1:12" x14ac:dyDescent="0.25">
      <c r="A53" s="37">
        <f>A44</f>
        <v>1</v>
      </c>
      <c r="B53" s="38">
        <f>B44</f>
        <v>3</v>
      </c>
      <c r="C53" s="39" t="s">
        <v>27</v>
      </c>
      <c r="D53" s="29" t="s">
        <v>28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29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30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31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32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33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9" t="s">
        <v>34</v>
      </c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</row>
    <row r="62" spans="1:12" x14ac:dyDescent="0.25">
      <c r="A62" s="30"/>
      <c r="B62" s="31"/>
      <c r="C62" s="32"/>
      <c r="D62" s="33" t="s">
        <v>26</v>
      </c>
      <c r="E62" s="34"/>
      <c r="F62" s="35">
        <f>SUM(F53:F61)</f>
        <v>0</v>
      </c>
      <c r="G62" s="35">
        <f>SUM(G53:G61)</f>
        <v>0</v>
      </c>
      <c r="H62" s="35">
        <f>SUM(H53:H61)</f>
        <v>0</v>
      </c>
      <c r="I62" s="35">
        <f>SUM(I53:I61)</f>
        <v>0</v>
      </c>
      <c r="J62" s="35">
        <f>SUM(J53:J61)</f>
        <v>0</v>
      </c>
      <c r="K62" s="36"/>
      <c r="L62" s="35">
        <f>SUM(L53:L61)</f>
        <v>0</v>
      </c>
    </row>
    <row r="63" spans="1:12" ht="15.75" customHeight="1" thickBot="1" x14ac:dyDescent="0.3">
      <c r="A63" s="40">
        <f>A44</f>
        <v>1</v>
      </c>
      <c r="B63" s="41">
        <f>B44</f>
        <v>3</v>
      </c>
      <c r="C63" s="93" t="s">
        <v>35</v>
      </c>
      <c r="D63" s="93"/>
      <c r="E63" s="42"/>
      <c r="F63" s="43">
        <f>F52+F62</f>
        <v>540</v>
      </c>
      <c r="G63" s="43">
        <f>G52+G62</f>
        <v>0</v>
      </c>
      <c r="H63" s="43">
        <f>H52+H62</f>
        <v>0</v>
      </c>
      <c r="I63" s="43">
        <f>I52+I62</f>
        <v>0</v>
      </c>
      <c r="J63" s="43">
        <f>J52+J62</f>
        <v>0</v>
      </c>
      <c r="K63" s="43"/>
      <c r="L63" s="43">
        <f>L52+L62</f>
        <v>85.55</v>
      </c>
    </row>
    <row r="64" spans="1:12" x14ac:dyDescent="0.25">
      <c r="A64" s="16">
        <v>1</v>
      </c>
      <c r="B64" s="17">
        <v>4</v>
      </c>
      <c r="C64" s="18" t="s">
        <v>22</v>
      </c>
      <c r="D64" s="19" t="s">
        <v>30</v>
      </c>
      <c r="E64" s="56" t="s">
        <v>47</v>
      </c>
      <c r="F64" s="59">
        <v>116</v>
      </c>
      <c r="G64" s="60" t="s">
        <v>87</v>
      </c>
      <c r="H64" s="60" t="s">
        <v>88</v>
      </c>
      <c r="I64" s="62" t="s">
        <v>89</v>
      </c>
      <c r="J64" s="61" t="s">
        <v>92</v>
      </c>
      <c r="K64" s="64">
        <v>210</v>
      </c>
      <c r="L64" s="20">
        <v>85.55</v>
      </c>
    </row>
    <row r="65" spans="1:12" ht="16.5" customHeight="1" x14ac:dyDescent="0.25">
      <c r="A65" s="22"/>
      <c r="B65" s="23"/>
      <c r="C65" s="24"/>
      <c r="D65" s="29" t="s">
        <v>28</v>
      </c>
      <c r="E65" s="56" t="s">
        <v>52</v>
      </c>
      <c r="F65" s="61" t="s">
        <v>132</v>
      </c>
      <c r="G65" s="61" t="s">
        <v>147</v>
      </c>
      <c r="H65" s="61" t="s">
        <v>82</v>
      </c>
      <c r="I65" s="63" t="s">
        <v>148</v>
      </c>
      <c r="J65" s="61" t="s">
        <v>150</v>
      </c>
      <c r="K65" s="65" t="s">
        <v>42</v>
      </c>
      <c r="L65" s="27"/>
    </row>
    <row r="66" spans="1:12" x14ac:dyDescent="0.25">
      <c r="A66" s="22"/>
      <c r="B66" s="23"/>
      <c r="C66" s="24"/>
      <c r="D66" s="29" t="s">
        <v>32</v>
      </c>
      <c r="E66" s="56" t="s">
        <v>49</v>
      </c>
      <c r="F66" s="61" t="s">
        <v>146</v>
      </c>
      <c r="G66" s="61" t="s">
        <v>62</v>
      </c>
      <c r="H66" s="61" t="s">
        <v>63</v>
      </c>
      <c r="I66" s="63" t="s">
        <v>149</v>
      </c>
      <c r="J66" s="61" t="s">
        <v>151</v>
      </c>
      <c r="K66" s="65">
        <v>389</v>
      </c>
      <c r="L66" s="27"/>
    </row>
    <row r="67" spans="1:12" x14ac:dyDescent="0.25">
      <c r="A67" s="22"/>
      <c r="B67" s="23"/>
      <c r="C67" s="24"/>
      <c r="D67" s="29" t="s">
        <v>145</v>
      </c>
      <c r="E67" s="56" t="s">
        <v>50</v>
      </c>
      <c r="F67" s="61" t="s">
        <v>58</v>
      </c>
      <c r="G67" s="61" t="s">
        <v>65</v>
      </c>
      <c r="H67" s="61" t="s">
        <v>66</v>
      </c>
      <c r="I67" s="63" t="s">
        <v>67</v>
      </c>
      <c r="J67" s="61" t="s">
        <v>69</v>
      </c>
      <c r="K67" s="65">
        <v>2</v>
      </c>
      <c r="L67" s="27"/>
    </row>
    <row r="68" spans="1:12" x14ac:dyDescent="0.25">
      <c r="A68" s="22"/>
      <c r="B68" s="23"/>
      <c r="C68" s="24"/>
      <c r="D68" s="54" t="s">
        <v>34</v>
      </c>
      <c r="E68" s="56" t="s">
        <v>41</v>
      </c>
      <c r="F68" s="61" t="s">
        <v>73</v>
      </c>
      <c r="G68" s="61" t="s">
        <v>109</v>
      </c>
      <c r="H68" s="61" t="s">
        <v>63</v>
      </c>
      <c r="I68" s="63" t="s">
        <v>110</v>
      </c>
      <c r="J68" s="61" t="s">
        <v>104</v>
      </c>
      <c r="K68" s="65" t="s">
        <v>42</v>
      </c>
      <c r="L68" s="27"/>
    </row>
    <row r="69" spans="1:12" x14ac:dyDescent="0.25">
      <c r="A69" s="22"/>
      <c r="B69" s="23"/>
      <c r="C69" s="24"/>
      <c r="D69" s="29" t="s">
        <v>25</v>
      </c>
      <c r="E69" s="56" t="s">
        <v>128</v>
      </c>
      <c r="F69" s="61" t="s">
        <v>129</v>
      </c>
      <c r="G69" s="61" t="s">
        <v>60</v>
      </c>
      <c r="H69" s="61" t="s">
        <v>60</v>
      </c>
      <c r="I69" s="63" t="s">
        <v>130</v>
      </c>
      <c r="J69" s="61" t="s">
        <v>131</v>
      </c>
      <c r="K69" s="65">
        <v>338</v>
      </c>
      <c r="L69" s="27"/>
    </row>
    <row r="70" spans="1:12" x14ac:dyDescent="0.2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30"/>
      <c r="B71" s="31"/>
      <c r="C71" s="32"/>
      <c r="D71" s="33" t="s">
        <v>26</v>
      </c>
      <c r="E71" s="34"/>
      <c r="F71" s="75">
        <f>F64+F65+F66+F67+F68+F69</f>
        <v>591</v>
      </c>
      <c r="G71" s="35">
        <f>SUM(G64:G70)</f>
        <v>0</v>
      </c>
      <c r="H71" s="35">
        <f>SUM(H64:H70)</f>
        <v>0</v>
      </c>
      <c r="I71" s="35">
        <f>SUM(I64:I70)</f>
        <v>0</v>
      </c>
      <c r="J71" s="35">
        <f>SUM(J64:J70)</f>
        <v>0</v>
      </c>
      <c r="K71" s="36"/>
      <c r="L71" s="35">
        <f>SUM(L64:L70)</f>
        <v>85.55</v>
      </c>
    </row>
    <row r="72" spans="1:12" x14ac:dyDescent="0.25">
      <c r="A72" s="37">
        <f>A64</f>
        <v>1</v>
      </c>
      <c r="B72" s="38">
        <f>B64</f>
        <v>4</v>
      </c>
      <c r="C72" s="39" t="s">
        <v>27</v>
      </c>
      <c r="D72" s="29" t="s">
        <v>28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29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30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31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32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33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9" t="s">
        <v>34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30"/>
      <c r="B81" s="31"/>
      <c r="C81" s="32"/>
      <c r="D81" s="33" t="s">
        <v>26</v>
      </c>
      <c r="E81" s="34"/>
      <c r="F81" s="35">
        <f>SUM(F72:F80)</f>
        <v>0</v>
      </c>
      <c r="G81" s="35">
        <f>SUM(G72:G80)</f>
        <v>0</v>
      </c>
      <c r="H81" s="35">
        <f>SUM(H72:H80)</f>
        <v>0</v>
      </c>
      <c r="I81" s="35">
        <f>SUM(I72:I80)</f>
        <v>0</v>
      </c>
      <c r="J81" s="35">
        <f>SUM(J72:J80)</f>
        <v>0</v>
      </c>
      <c r="K81" s="36"/>
      <c r="L81" s="35">
        <f>SUM(L72:L80)</f>
        <v>0</v>
      </c>
    </row>
    <row r="82" spans="1:12" ht="15.75" customHeight="1" thickBot="1" x14ac:dyDescent="0.3">
      <c r="A82" s="40">
        <f>A64</f>
        <v>1</v>
      </c>
      <c r="B82" s="41">
        <f>B64</f>
        <v>4</v>
      </c>
      <c r="C82" s="93" t="s">
        <v>35</v>
      </c>
      <c r="D82" s="93"/>
      <c r="E82" s="42"/>
      <c r="F82" s="43">
        <f>F71+F81</f>
        <v>591</v>
      </c>
      <c r="G82" s="43">
        <f>G71+G81</f>
        <v>0</v>
      </c>
      <c r="H82" s="43">
        <f>H71+H81</f>
        <v>0</v>
      </c>
      <c r="I82" s="43">
        <f>I71+I81</f>
        <v>0</v>
      </c>
      <c r="J82" s="43">
        <f>J71+J81</f>
        <v>0</v>
      </c>
      <c r="K82" s="43"/>
      <c r="L82" s="43">
        <f>L71+L81</f>
        <v>85.55</v>
      </c>
    </row>
    <row r="83" spans="1:12" x14ac:dyDescent="0.25">
      <c r="A83" s="16">
        <v>1</v>
      </c>
      <c r="B83" s="17">
        <v>5</v>
      </c>
      <c r="C83" s="18" t="s">
        <v>22</v>
      </c>
      <c r="D83" s="19" t="s">
        <v>23</v>
      </c>
      <c r="E83" s="55" t="s">
        <v>118</v>
      </c>
      <c r="F83" s="59">
        <v>150</v>
      </c>
      <c r="G83" s="60" t="s">
        <v>66</v>
      </c>
      <c r="H83" s="60" t="s">
        <v>120</v>
      </c>
      <c r="I83" s="62" t="s">
        <v>121</v>
      </c>
      <c r="J83" s="61" t="s">
        <v>123</v>
      </c>
      <c r="K83" s="64">
        <v>304</v>
      </c>
      <c r="L83" s="20">
        <v>85.55</v>
      </c>
    </row>
    <row r="84" spans="1:12" ht="16.5" customHeight="1" x14ac:dyDescent="0.25">
      <c r="A84" s="22"/>
      <c r="B84" s="23"/>
      <c r="C84" s="51"/>
      <c r="D84" s="53" t="s">
        <v>30</v>
      </c>
      <c r="E84" s="26" t="s">
        <v>152</v>
      </c>
      <c r="F84" s="60" t="s">
        <v>154</v>
      </c>
      <c r="G84" s="60" t="s">
        <v>64</v>
      </c>
      <c r="H84" s="60" t="s">
        <v>74</v>
      </c>
      <c r="I84" s="62" t="s">
        <v>74</v>
      </c>
      <c r="J84" s="60" t="s">
        <v>158</v>
      </c>
      <c r="K84" s="66">
        <v>235</v>
      </c>
      <c r="L84" s="52"/>
    </row>
    <row r="85" spans="1:12" ht="30" x14ac:dyDescent="0.25">
      <c r="A85" s="22"/>
      <c r="B85" s="23"/>
      <c r="C85" s="24"/>
      <c r="D85" s="29" t="s">
        <v>28</v>
      </c>
      <c r="E85" s="56" t="s">
        <v>119</v>
      </c>
      <c r="F85" s="61" t="s">
        <v>132</v>
      </c>
      <c r="G85" s="61" t="s">
        <v>115</v>
      </c>
      <c r="H85" s="61" t="s">
        <v>156</v>
      </c>
      <c r="I85" s="63" t="s">
        <v>157</v>
      </c>
      <c r="J85" s="61" t="s">
        <v>159</v>
      </c>
      <c r="K85" s="65" t="s">
        <v>124</v>
      </c>
      <c r="L85" s="27"/>
    </row>
    <row r="86" spans="1:12" x14ac:dyDescent="0.25">
      <c r="A86" s="22"/>
      <c r="B86" s="23"/>
      <c r="C86" s="24"/>
      <c r="D86" s="29" t="s">
        <v>24</v>
      </c>
      <c r="E86" s="56" t="s">
        <v>153</v>
      </c>
      <c r="F86" s="61" t="s">
        <v>155</v>
      </c>
      <c r="G86" s="61" t="s">
        <v>63</v>
      </c>
      <c r="H86" s="61" t="s">
        <v>71</v>
      </c>
      <c r="I86" s="63" t="s">
        <v>90</v>
      </c>
      <c r="J86" s="61" t="s">
        <v>160</v>
      </c>
      <c r="K86" s="65">
        <v>377</v>
      </c>
      <c r="L86" s="27"/>
    </row>
    <row r="87" spans="1:12" x14ac:dyDescent="0.25">
      <c r="A87" s="22"/>
      <c r="B87" s="23"/>
      <c r="C87" s="24"/>
      <c r="D87" s="54" t="s">
        <v>33</v>
      </c>
      <c r="E87" s="56" t="s">
        <v>44</v>
      </c>
      <c r="F87" s="61" t="s">
        <v>86</v>
      </c>
      <c r="G87" s="61" t="s">
        <v>107</v>
      </c>
      <c r="H87" s="61" t="s">
        <v>63</v>
      </c>
      <c r="I87" s="63" t="s">
        <v>108</v>
      </c>
      <c r="J87" s="61" t="s">
        <v>103</v>
      </c>
      <c r="K87" s="65" t="s">
        <v>42</v>
      </c>
      <c r="L87" s="27"/>
    </row>
    <row r="88" spans="1:12" x14ac:dyDescent="0.25">
      <c r="A88" s="22"/>
      <c r="B88" s="23"/>
      <c r="C88" s="24"/>
      <c r="D88" s="54" t="s">
        <v>34</v>
      </c>
      <c r="E88" s="56" t="s">
        <v>41</v>
      </c>
      <c r="F88" s="61" t="s">
        <v>73</v>
      </c>
      <c r="G88" s="61" t="s">
        <v>109</v>
      </c>
      <c r="H88" s="61" t="s">
        <v>63</v>
      </c>
      <c r="I88" s="63" t="s">
        <v>110</v>
      </c>
      <c r="J88" s="61" t="s">
        <v>104</v>
      </c>
      <c r="K88" s="65" t="s">
        <v>42</v>
      </c>
      <c r="L88" s="27"/>
    </row>
    <row r="89" spans="1:12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30"/>
      <c r="B91" s="31"/>
      <c r="C91" s="32"/>
      <c r="D91" s="33" t="s">
        <v>26</v>
      </c>
      <c r="E91" s="34"/>
      <c r="F91" s="75">
        <f>F83+F84+F85+F86+F87+F88</f>
        <v>571</v>
      </c>
      <c r="G91" s="35">
        <f>SUM(G83:G90)</f>
        <v>0</v>
      </c>
      <c r="H91" s="35">
        <f>SUM(H83:H90)</f>
        <v>0</v>
      </c>
      <c r="I91" s="35">
        <f>SUM(I83:I90)</f>
        <v>0</v>
      </c>
      <c r="J91" s="35">
        <f>SUM(J83:J90)</f>
        <v>0</v>
      </c>
      <c r="K91" s="36"/>
      <c r="L91" s="35">
        <f>SUM(L83:L90)</f>
        <v>85.55</v>
      </c>
    </row>
    <row r="92" spans="1:12" x14ac:dyDescent="0.25">
      <c r="A92" s="37">
        <f>A83</f>
        <v>1</v>
      </c>
      <c r="B92" s="38">
        <f>B83</f>
        <v>5</v>
      </c>
      <c r="C92" s="39" t="s">
        <v>27</v>
      </c>
      <c r="D92" s="29" t="s">
        <v>28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29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30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31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32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9" t="s">
        <v>33</v>
      </c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9" t="s">
        <v>34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26</v>
      </c>
      <c r="E101" s="34"/>
      <c r="F101" s="35">
        <f>SUM(F92:F100)</f>
        <v>0</v>
      </c>
      <c r="G101" s="35">
        <f>SUM(G92:G100)</f>
        <v>0</v>
      </c>
      <c r="H101" s="35">
        <f>SUM(H92:H100)</f>
        <v>0</v>
      </c>
      <c r="I101" s="35">
        <f>SUM(I92:I100)</f>
        <v>0</v>
      </c>
      <c r="J101" s="35">
        <f>SUM(J92:J100)</f>
        <v>0</v>
      </c>
      <c r="K101" s="36"/>
      <c r="L101" s="35">
        <f>SUM(L92:L100)</f>
        <v>0</v>
      </c>
    </row>
    <row r="102" spans="1:12" ht="15.75" customHeight="1" thickBot="1" x14ac:dyDescent="0.3">
      <c r="A102" s="40">
        <f>A83</f>
        <v>1</v>
      </c>
      <c r="B102" s="41">
        <f>B83</f>
        <v>5</v>
      </c>
      <c r="C102" s="93" t="s">
        <v>35</v>
      </c>
      <c r="D102" s="93"/>
      <c r="E102" s="42"/>
      <c r="F102" s="43">
        <f>F91+F101</f>
        <v>571</v>
      </c>
      <c r="G102" s="43">
        <f>G91+G101</f>
        <v>0</v>
      </c>
      <c r="H102" s="43">
        <f>H91+H101</f>
        <v>0</v>
      </c>
      <c r="I102" s="43">
        <f>I91+I101</f>
        <v>0</v>
      </c>
      <c r="J102" s="43">
        <f>J91+J101</f>
        <v>0</v>
      </c>
      <c r="K102" s="43"/>
      <c r="L102" s="43">
        <f>L91+L101</f>
        <v>85.55</v>
      </c>
    </row>
    <row r="103" spans="1:12" x14ac:dyDescent="0.25">
      <c r="A103" s="16">
        <v>2</v>
      </c>
      <c r="B103" s="17">
        <v>1</v>
      </c>
      <c r="C103" s="18" t="s">
        <v>22</v>
      </c>
      <c r="D103" s="19" t="s">
        <v>23</v>
      </c>
      <c r="E103" s="83" t="s">
        <v>53</v>
      </c>
      <c r="F103" s="85">
        <v>240</v>
      </c>
      <c r="G103" s="86">
        <v>18.2</v>
      </c>
      <c r="H103" s="86">
        <v>21.3</v>
      </c>
      <c r="I103" s="87">
        <v>32.799999999999997</v>
      </c>
      <c r="J103" s="86">
        <v>395.6</v>
      </c>
      <c r="K103" s="72">
        <v>406</v>
      </c>
      <c r="L103" s="20">
        <v>85.55</v>
      </c>
    </row>
    <row r="104" spans="1:12" x14ac:dyDescent="0.25">
      <c r="A104" s="22"/>
      <c r="B104" s="23"/>
      <c r="C104" s="24"/>
      <c r="D104" s="53" t="s">
        <v>28</v>
      </c>
      <c r="E104" s="92" t="s">
        <v>52</v>
      </c>
      <c r="F104" s="70">
        <v>80</v>
      </c>
      <c r="G104" s="76">
        <v>1.6</v>
      </c>
      <c r="H104" s="76">
        <v>7.2</v>
      </c>
      <c r="I104" s="88">
        <v>6.3</v>
      </c>
      <c r="J104" s="76">
        <v>95.2</v>
      </c>
      <c r="K104" s="73" t="s">
        <v>42</v>
      </c>
      <c r="L104" s="27"/>
    </row>
    <row r="105" spans="1:12" x14ac:dyDescent="0.25">
      <c r="A105" s="22"/>
      <c r="B105" s="23"/>
      <c r="C105" s="24"/>
      <c r="D105" s="29" t="s">
        <v>24</v>
      </c>
      <c r="E105" s="84" t="s">
        <v>173</v>
      </c>
      <c r="F105" s="70">
        <v>180</v>
      </c>
      <c r="G105" s="76">
        <v>3</v>
      </c>
      <c r="H105" s="76">
        <v>2.2000000000000002</v>
      </c>
      <c r="I105" s="88">
        <v>24</v>
      </c>
      <c r="J105" s="76">
        <v>127.9</v>
      </c>
      <c r="K105" s="73">
        <v>379</v>
      </c>
      <c r="L105" s="27"/>
    </row>
    <row r="106" spans="1:12" x14ac:dyDescent="0.25">
      <c r="A106" s="22"/>
      <c r="B106" s="23"/>
      <c r="C106" s="24"/>
      <c r="D106" s="54" t="s">
        <v>33</v>
      </c>
      <c r="E106" s="84" t="s">
        <v>44</v>
      </c>
      <c r="F106" s="70">
        <v>30</v>
      </c>
      <c r="G106" s="76">
        <v>2.2999999999999998</v>
      </c>
      <c r="H106" s="76">
        <v>0.2</v>
      </c>
      <c r="I106" s="88">
        <v>15.1</v>
      </c>
      <c r="J106" s="76">
        <v>71</v>
      </c>
      <c r="K106" s="73" t="s">
        <v>42</v>
      </c>
      <c r="L106" s="27"/>
    </row>
    <row r="107" spans="1:12" x14ac:dyDescent="0.25">
      <c r="A107" s="22"/>
      <c r="B107" s="23"/>
      <c r="C107" s="24"/>
      <c r="D107" s="29" t="s">
        <v>34</v>
      </c>
      <c r="E107" s="56" t="s">
        <v>41</v>
      </c>
      <c r="F107" s="61">
        <v>20</v>
      </c>
      <c r="G107" s="61">
        <v>1.4</v>
      </c>
      <c r="H107" s="61">
        <v>0.2</v>
      </c>
      <c r="I107" s="63">
        <v>6.7</v>
      </c>
      <c r="J107" s="61">
        <v>34.799999999999997</v>
      </c>
      <c r="K107" s="65" t="s">
        <v>42</v>
      </c>
      <c r="L107" s="27"/>
    </row>
    <row r="108" spans="1:12" x14ac:dyDescent="0.25">
      <c r="A108" s="22"/>
      <c r="B108" s="23"/>
      <c r="C108" s="24"/>
      <c r="D108" s="29"/>
      <c r="E108" s="56"/>
      <c r="F108" s="61"/>
      <c r="G108" s="61"/>
      <c r="H108" s="61"/>
      <c r="I108" s="63"/>
      <c r="J108" s="61"/>
      <c r="K108" s="65"/>
      <c r="L108" s="27"/>
    </row>
    <row r="109" spans="1:12" x14ac:dyDescent="0.25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30"/>
      <c r="B110" s="31"/>
      <c r="C110" s="32"/>
      <c r="D110" s="33" t="s">
        <v>26</v>
      </c>
      <c r="E110" s="34"/>
      <c r="F110" s="75">
        <f>F103+F104+F105+F106+F107+F108</f>
        <v>550</v>
      </c>
      <c r="G110" s="35">
        <f>SUM(G103:G109)</f>
        <v>26.5</v>
      </c>
      <c r="H110" s="35">
        <f>SUM(H103:H109)</f>
        <v>31.099999999999998</v>
      </c>
      <c r="I110" s="35">
        <f>SUM(I103:I109)</f>
        <v>84.899999999999991</v>
      </c>
      <c r="J110" s="35">
        <f>SUM(J103:J109)</f>
        <v>724.5</v>
      </c>
      <c r="K110" s="36"/>
      <c r="L110" s="35">
        <f>SUM(L103:L109)</f>
        <v>85.55</v>
      </c>
    </row>
    <row r="111" spans="1:12" x14ac:dyDescent="0.25">
      <c r="A111" s="37">
        <f>A103</f>
        <v>2</v>
      </c>
      <c r="B111" s="38">
        <f>B103</f>
        <v>1</v>
      </c>
      <c r="C111" s="39" t="s">
        <v>27</v>
      </c>
      <c r="D111" s="29" t="s">
        <v>28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29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30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31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32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9" t="s">
        <v>33</v>
      </c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9" t="s">
        <v>34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22"/>
      <c r="B118" s="23"/>
      <c r="C118" s="24"/>
      <c r="D118" s="25"/>
      <c r="E118" s="26"/>
      <c r="F118" s="27"/>
      <c r="G118" s="27"/>
      <c r="H118" s="27"/>
      <c r="I118" s="27"/>
      <c r="J118" s="27"/>
      <c r="K118" s="28"/>
      <c r="L118" s="27"/>
    </row>
    <row r="119" spans="1:12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</row>
    <row r="120" spans="1:12" x14ac:dyDescent="0.25">
      <c r="A120" s="30"/>
      <c r="B120" s="31"/>
      <c r="C120" s="32"/>
      <c r="D120" s="33" t="s">
        <v>26</v>
      </c>
      <c r="E120" s="34"/>
      <c r="F120" s="35">
        <f>SUM(F111:F119)</f>
        <v>0</v>
      </c>
      <c r="G120" s="35">
        <f>SUM(G111:G119)</f>
        <v>0</v>
      </c>
      <c r="H120" s="35">
        <f>SUM(H111:H119)</f>
        <v>0</v>
      </c>
      <c r="I120" s="35">
        <f>SUM(I111:I119)</f>
        <v>0</v>
      </c>
      <c r="J120" s="35">
        <f>SUM(J111:J119)</f>
        <v>0</v>
      </c>
      <c r="K120" s="36"/>
      <c r="L120" s="35">
        <f>SUM(L111:L119)</f>
        <v>0</v>
      </c>
    </row>
    <row r="121" spans="1:12" ht="15" customHeight="1" thickBot="1" x14ac:dyDescent="0.3">
      <c r="A121" s="40">
        <f>A103</f>
        <v>2</v>
      </c>
      <c r="B121" s="41">
        <f>B103</f>
        <v>1</v>
      </c>
      <c r="C121" s="93" t="s">
        <v>35</v>
      </c>
      <c r="D121" s="93"/>
      <c r="E121" s="42"/>
      <c r="F121" s="43">
        <f>F110+F120</f>
        <v>550</v>
      </c>
      <c r="G121" s="43">
        <f>G110+G120</f>
        <v>26.5</v>
      </c>
      <c r="H121" s="43">
        <f>H110+H120</f>
        <v>31.099999999999998</v>
      </c>
      <c r="I121" s="43">
        <f>I110+I120</f>
        <v>84.899999999999991</v>
      </c>
      <c r="J121" s="43">
        <f>J110+J120</f>
        <v>724.5</v>
      </c>
      <c r="K121" s="43"/>
      <c r="L121" s="43">
        <f>L110+L120</f>
        <v>85.55</v>
      </c>
    </row>
    <row r="122" spans="1:12" x14ac:dyDescent="0.25">
      <c r="A122" s="44">
        <v>2</v>
      </c>
      <c r="B122" s="23">
        <v>2</v>
      </c>
      <c r="C122" s="18" t="s">
        <v>22</v>
      </c>
      <c r="D122" s="19" t="s">
        <v>31</v>
      </c>
      <c r="E122" s="57" t="s">
        <v>48</v>
      </c>
      <c r="F122" s="59">
        <v>150</v>
      </c>
      <c r="G122" s="60" t="s">
        <v>181</v>
      </c>
      <c r="H122" s="60" t="s">
        <v>182</v>
      </c>
      <c r="I122" s="62" t="s">
        <v>183</v>
      </c>
      <c r="J122" s="60" t="s">
        <v>184</v>
      </c>
      <c r="K122" s="64">
        <v>302</v>
      </c>
      <c r="L122" s="20">
        <v>85.55</v>
      </c>
    </row>
    <row r="123" spans="1:12" ht="16.5" customHeight="1" x14ac:dyDescent="0.25">
      <c r="A123" s="44"/>
      <c r="B123" s="23"/>
      <c r="C123" s="24"/>
      <c r="D123" s="54" t="s">
        <v>30</v>
      </c>
      <c r="E123" s="57" t="s">
        <v>163</v>
      </c>
      <c r="F123" s="60" t="s">
        <v>59</v>
      </c>
      <c r="G123" s="60" t="s">
        <v>164</v>
      </c>
      <c r="H123" s="60" t="s">
        <v>165</v>
      </c>
      <c r="I123" s="62" t="s">
        <v>166</v>
      </c>
      <c r="J123" s="60" t="s">
        <v>167</v>
      </c>
      <c r="K123" s="64">
        <v>261</v>
      </c>
      <c r="L123" s="27"/>
    </row>
    <row r="124" spans="1:12" ht="15.75" customHeight="1" x14ac:dyDescent="0.25">
      <c r="A124" s="44"/>
      <c r="B124" s="23"/>
      <c r="C124" s="24"/>
      <c r="D124" s="54" t="s">
        <v>28</v>
      </c>
      <c r="E124" s="56" t="s">
        <v>39</v>
      </c>
      <c r="F124" s="61" t="s">
        <v>132</v>
      </c>
      <c r="G124" s="61" t="s">
        <v>135</v>
      </c>
      <c r="H124" s="61" t="s">
        <v>61</v>
      </c>
      <c r="I124" s="63" t="s">
        <v>115</v>
      </c>
      <c r="J124" s="61" t="s">
        <v>138</v>
      </c>
      <c r="K124" s="65" t="s">
        <v>40</v>
      </c>
      <c r="L124" s="27"/>
    </row>
    <row r="125" spans="1:12" x14ac:dyDescent="0.25">
      <c r="A125" s="44"/>
      <c r="B125" s="23"/>
      <c r="C125" s="24"/>
      <c r="D125" s="29" t="s">
        <v>24</v>
      </c>
      <c r="E125" s="56" t="s">
        <v>111</v>
      </c>
      <c r="F125" s="61" t="s">
        <v>57</v>
      </c>
      <c r="G125" s="61" t="s">
        <v>109</v>
      </c>
      <c r="H125" s="61" t="s">
        <v>115</v>
      </c>
      <c r="I125" s="63" t="s">
        <v>136</v>
      </c>
      <c r="J125" s="61" t="s">
        <v>139</v>
      </c>
      <c r="K125" s="65">
        <v>378</v>
      </c>
      <c r="L125" s="27"/>
    </row>
    <row r="126" spans="1:12" x14ac:dyDescent="0.25">
      <c r="A126" s="44"/>
      <c r="B126" s="23"/>
      <c r="C126" s="24"/>
      <c r="D126" s="29" t="s">
        <v>33</v>
      </c>
      <c r="E126" s="56" t="s">
        <v>44</v>
      </c>
      <c r="F126" s="61" t="s">
        <v>86</v>
      </c>
      <c r="G126" s="61" t="s">
        <v>107</v>
      </c>
      <c r="H126" s="61" t="s">
        <v>63</v>
      </c>
      <c r="I126" s="63" t="s">
        <v>108</v>
      </c>
      <c r="J126" s="61" t="s">
        <v>103</v>
      </c>
      <c r="K126" s="65" t="s">
        <v>42</v>
      </c>
      <c r="L126" s="27"/>
    </row>
    <row r="127" spans="1:12" x14ac:dyDescent="0.25">
      <c r="A127" s="44"/>
      <c r="B127" s="23"/>
      <c r="C127" s="24"/>
      <c r="D127" s="29" t="s">
        <v>34</v>
      </c>
      <c r="E127" s="56" t="s">
        <v>41</v>
      </c>
      <c r="F127" s="61" t="s">
        <v>73</v>
      </c>
      <c r="G127" s="61" t="s">
        <v>109</v>
      </c>
      <c r="H127" s="61" t="s">
        <v>63</v>
      </c>
      <c r="I127" s="63" t="s">
        <v>110</v>
      </c>
      <c r="J127" s="61" t="s">
        <v>104</v>
      </c>
      <c r="K127" s="65" t="s">
        <v>42</v>
      </c>
      <c r="L127" s="27"/>
    </row>
    <row r="128" spans="1:12" x14ac:dyDescent="0.25">
      <c r="A128" s="44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5"/>
      <c r="B129" s="31"/>
      <c r="C129" s="32"/>
      <c r="D129" s="33" t="s">
        <v>26</v>
      </c>
      <c r="E129" s="34"/>
      <c r="F129" s="75">
        <f>F122+F123+F124+F125+F126+F127</f>
        <v>560</v>
      </c>
      <c r="G129" s="35">
        <f>SUM(G122:G128)</f>
        <v>0</v>
      </c>
      <c r="H129" s="35">
        <f>SUM(H122:H128)</f>
        <v>0</v>
      </c>
      <c r="I129" s="35">
        <f>SUM(I122:I128)</f>
        <v>0</v>
      </c>
      <c r="J129" s="35">
        <f>SUM(J122:J128)</f>
        <v>0</v>
      </c>
      <c r="K129" s="36"/>
      <c r="L129" s="35">
        <f>SUM(L122:L128)</f>
        <v>85.55</v>
      </c>
    </row>
    <row r="130" spans="1:12" x14ac:dyDescent="0.25">
      <c r="A130" s="38">
        <f>A122</f>
        <v>2</v>
      </c>
      <c r="B130" s="38">
        <f>B122</f>
        <v>2</v>
      </c>
      <c r="C130" s="39" t="s">
        <v>27</v>
      </c>
      <c r="D130" s="29" t="s">
        <v>28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29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30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31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32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9" t="s">
        <v>33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9" t="s">
        <v>34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4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44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45"/>
      <c r="B139" s="31"/>
      <c r="C139" s="32"/>
      <c r="D139" s="33" t="s">
        <v>26</v>
      </c>
      <c r="E139" s="34"/>
      <c r="F139" s="35">
        <f>SUM(F130:F138)</f>
        <v>0</v>
      </c>
      <c r="G139" s="35">
        <f>SUM(G130:G138)</f>
        <v>0</v>
      </c>
      <c r="H139" s="35">
        <f>SUM(H130:H138)</f>
        <v>0</v>
      </c>
      <c r="I139" s="35">
        <f>SUM(I130:I138)</f>
        <v>0</v>
      </c>
      <c r="J139" s="35">
        <f>SUM(J130:J138)</f>
        <v>0</v>
      </c>
      <c r="K139" s="36"/>
      <c r="L139" s="35">
        <f>SUM(L130:L138)</f>
        <v>0</v>
      </c>
    </row>
    <row r="140" spans="1:12" ht="15" customHeight="1" thickBot="1" x14ac:dyDescent="0.3">
      <c r="A140" s="46">
        <f>A122</f>
        <v>2</v>
      </c>
      <c r="B140" s="46">
        <f>B122</f>
        <v>2</v>
      </c>
      <c r="C140" s="93" t="s">
        <v>35</v>
      </c>
      <c r="D140" s="93"/>
      <c r="E140" s="42"/>
      <c r="F140" s="43">
        <f>F129+F139</f>
        <v>560</v>
      </c>
      <c r="G140" s="43">
        <f>G129+G139</f>
        <v>0</v>
      </c>
      <c r="H140" s="43">
        <f>H129+H139</f>
        <v>0</v>
      </c>
      <c r="I140" s="43">
        <f>I129+I139</f>
        <v>0</v>
      </c>
      <c r="J140" s="43">
        <f>J129+J139</f>
        <v>0</v>
      </c>
      <c r="K140" s="43"/>
      <c r="L140" s="43">
        <f>L129+L139</f>
        <v>85.55</v>
      </c>
    </row>
    <row r="141" spans="1:12" x14ac:dyDescent="0.25">
      <c r="A141" s="16">
        <v>2</v>
      </c>
      <c r="B141" s="17">
        <v>3</v>
      </c>
      <c r="C141" s="18" t="s">
        <v>22</v>
      </c>
      <c r="D141" s="19" t="s">
        <v>23</v>
      </c>
      <c r="E141" s="57" t="s">
        <v>168</v>
      </c>
      <c r="F141" s="61">
        <v>150</v>
      </c>
      <c r="G141" s="60" t="s">
        <v>100</v>
      </c>
      <c r="H141" s="60" t="s">
        <v>162</v>
      </c>
      <c r="I141" s="62" t="s">
        <v>125</v>
      </c>
      <c r="J141" s="60" t="s">
        <v>169</v>
      </c>
      <c r="K141" s="64">
        <v>312</v>
      </c>
      <c r="L141" s="20">
        <v>85.55</v>
      </c>
    </row>
    <row r="142" spans="1:12" x14ac:dyDescent="0.25">
      <c r="A142" s="22"/>
      <c r="B142" s="23"/>
      <c r="C142" s="24"/>
      <c r="D142" s="29" t="s">
        <v>30</v>
      </c>
      <c r="E142" s="56" t="s">
        <v>54</v>
      </c>
      <c r="F142" s="61" t="s">
        <v>59</v>
      </c>
      <c r="G142" s="61" t="s">
        <v>122</v>
      </c>
      <c r="H142" s="61" t="s">
        <v>91</v>
      </c>
      <c r="I142" s="63" t="s">
        <v>74</v>
      </c>
      <c r="J142" s="61" t="s">
        <v>93</v>
      </c>
      <c r="K142" s="65">
        <v>229</v>
      </c>
      <c r="L142" s="27"/>
    </row>
    <row r="143" spans="1:12" ht="15.75" customHeight="1" x14ac:dyDescent="0.25">
      <c r="A143" s="22"/>
      <c r="B143" s="23"/>
      <c r="C143" s="24"/>
      <c r="D143" s="29" t="s">
        <v>28</v>
      </c>
      <c r="E143" s="56" t="s">
        <v>39</v>
      </c>
      <c r="F143" s="61" t="s">
        <v>132</v>
      </c>
      <c r="G143" s="61" t="s">
        <v>135</v>
      </c>
      <c r="H143" s="61" t="s">
        <v>61</v>
      </c>
      <c r="I143" s="63" t="s">
        <v>115</v>
      </c>
      <c r="J143" s="61" t="s">
        <v>138</v>
      </c>
      <c r="K143" s="65" t="s">
        <v>40</v>
      </c>
      <c r="L143" s="27"/>
    </row>
    <row r="144" spans="1:12" ht="15.75" customHeight="1" x14ac:dyDescent="0.25">
      <c r="A144" s="22"/>
      <c r="B144" s="23"/>
      <c r="C144" s="24"/>
      <c r="D144" s="29" t="s">
        <v>32</v>
      </c>
      <c r="E144" s="56" t="s">
        <v>153</v>
      </c>
      <c r="F144" s="61" t="s">
        <v>155</v>
      </c>
      <c r="G144" s="61" t="s">
        <v>63</v>
      </c>
      <c r="H144" s="61" t="s">
        <v>99</v>
      </c>
      <c r="I144" s="63" t="s">
        <v>90</v>
      </c>
      <c r="J144" s="61" t="s">
        <v>185</v>
      </c>
      <c r="K144" s="65">
        <v>377</v>
      </c>
      <c r="L144" s="27"/>
    </row>
    <row r="145" spans="1:12" x14ac:dyDescent="0.25">
      <c r="A145" s="22"/>
      <c r="B145" s="23"/>
      <c r="C145" s="24"/>
      <c r="D145" s="54" t="s">
        <v>33</v>
      </c>
      <c r="E145" s="68" t="s">
        <v>44</v>
      </c>
      <c r="F145" s="61" t="s">
        <v>86</v>
      </c>
      <c r="G145" s="61" t="s">
        <v>107</v>
      </c>
      <c r="H145" s="61" t="s">
        <v>63</v>
      </c>
      <c r="I145" s="63" t="s">
        <v>108</v>
      </c>
      <c r="J145" s="61" t="s">
        <v>103</v>
      </c>
      <c r="K145" s="65" t="s">
        <v>42</v>
      </c>
      <c r="L145" s="27"/>
    </row>
    <row r="146" spans="1:12" x14ac:dyDescent="0.25">
      <c r="A146" s="22"/>
      <c r="B146" s="23"/>
      <c r="C146" s="24"/>
      <c r="D146" s="54" t="s">
        <v>34</v>
      </c>
      <c r="E146" s="69" t="s">
        <v>41</v>
      </c>
      <c r="F146" s="61" t="s">
        <v>200</v>
      </c>
      <c r="G146" s="61" t="s">
        <v>201</v>
      </c>
      <c r="H146" s="61" t="s">
        <v>202</v>
      </c>
      <c r="I146" s="63" t="s">
        <v>203</v>
      </c>
      <c r="J146" s="61" t="s">
        <v>204</v>
      </c>
      <c r="K146" s="65" t="s">
        <v>42</v>
      </c>
      <c r="L146" s="27"/>
    </row>
    <row r="147" spans="1:12" x14ac:dyDescent="0.25">
      <c r="A147" s="22"/>
      <c r="B147" s="23"/>
      <c r="C147" s="24"/>
      <c r="D147" s="29" t="s">
        <v>25</v>
      </c>
      <c r="E147" s="56" t="s">
        <v>128</v>
      </c>
      <c r="F147" s="61" t="s">
        <v>129</v>
      </c>
      <c r="G147" s="61" t="s">
        <v>60</v>
      </c>
      <c r="H147" s="61" t="s">
        <v>60</v>
      </c>
      <c r="I147" s="63" t="s">
        <v>130</v>
      </c>
      <c r="J147" s="61" t="s">
        <v>131</v>
      </c>
      <c r="K147" s="65">
        <v>338</v>
      </c>
      <c r="L147" s="27"/>
    </row>
    <row r="148" spans="1:12" x14ac:dyDescent="0.25">
      <c r="A148" s="22"/>
      <c r="B148" s="23"/>
      <c r="C148" s="24"/>
      <c r="D148" s="25"/>
      <c r="E148" s="26"/>
      <c r="F148" s="27"/>
      <c r="G148" s="27"/>
      <c r="H148" s="27"/>
      <c r="I148" s="27"/>
      <c r="J148" s="27"/>
      <c r="K148" s="28"/>
      <c r="L148" s="27"/>
    </row>
    <row r="149" spans="1:12" customFormat="1" x14ac:dyDescent="0.25">
      <c r="A149" s="30"/>
      <c r="B149" s="31"/>
      <c r="C149" s="32"/>
      <c r="D149" s="33" t="s">
        <v>26</v>
      </c>
      <c r="E149" s="34"/>
      <c r="F149" s="74">
        <f>F142+F143+F144+F145+F146+F147+F148+F141</f>
        <v>691</v>
      </c>
      <c r="G149" s="75">
        <f>G142+G143+G144+G145+G146+G147+G148</f>
        <v>15.599999999999998</v>
      </c>
      <c r="H149" s="75">
        <f>H142+H143+H144+H145+H146+H147+H148</f>
        <v>6.5</v>
      </c>
      <c r="I149" s="75">
        <f>I142+I143+I144+I145+I146+I147+I148</f>
        <v>43.7</v>
      </c>
      <c r="J149" s="75">
        <f>J142+J143+J144+J145+J146+J147+J148</f>
        <v>302.2</v>
      </c>
      <c r="K149" s="36"/>
      <c r="L149" s="35">
        <f>SUM(L142:L148)</f>
        <v>0</v>
      </c>
    </row>
    <row r="150" spans="1:12" x14ac:dyDescent="0.25">
      <c r="A150" s="37">
        <f>A141</f>
        <v>2</v>
      </c>
      <c r="B150" s="38">
        <f>B141</f>
        <v>3</v>
      </c>
      <c r="C150" s="39" t="s">
        <v>27</v>
      </c>
      <c r="D150" s="29" t="s">
        <v>28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29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30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9" t="s">
        <v>31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9" t="s">
        <v>32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9" t="s">
        <v>33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22"/>
      <c r="B156" s="23"/>
      <c r="C156" s="24"/>
      <c r="D156" s="29" t="s">
        <v>34</v>
      </c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12" x14ac:dyDescent="0.25">
      <c r="A159" s="30"/>
      <c r="B159" s="31"/>
      <c r="C159" s="32"/>
      <c r="D159" s="33" t="s">
        <v>26</v>
      </c>
      <c r="E159" s="34"/>
      <c r="F159" s="35">
        <f>SUM(F150:F158)</f>
        <v>0</v>
      </c>
      <c r="G159" s="35">
        <f>SUM(G150:G158)</f>
        <v>0</v>
      </c>
      <c r="H159" s="35">
        <f>SUM(H150:H158)</f>
        <v>0</v>
      </c>
      <c r="I159" s="35">
        <f>SUM(I150:I158)</f>
        <v>0</v>
      </c>
      <c r="J159" s="35">
        <f>SUM(J150:J158)</f>
        <v>0</v>
      </c>
      <c r="K159" s="36"/>
      <c r="L159" s="35">
        <f>SUM(L150:L158)</f>
        <v>0</v>
      </c>
    </row>
    <row r="160" spans="1:12" ht="15" customHeight="1" thickBot="1" x14ac:dyDescent="0.3">
      <c r="A160" s="40">
        <f>A141</f>
        <v>2</v>
      </c>
      <c r="B160" s="41">
        <f>B141</f>
        <v>3</v>
      </c>
      <c r="C160" s="93" t="s">
        <v>35</v>
      </c>
      <c r="D160" s="93"/>
      <c r="E160" s="42"/>
      <c r="F160" s="43">
        <f>F149+F159</f>
        <v>691</v>
      </c>
      <c r="G160" s="43">
        <f>G149+G159</f>
        <v>15.599999999999998</v>
      </c>
      <c r="H160" s="43">
        <f>H149+H159</f>
        <v>6.5</v>
      </c>
      <c r="I160" s="43">
        <f>I149+I159</f>
        <v>43.7</v>
      </c>
      <c r="J160" s="43">
        <f>J149+J159</f>
        <v>302.2</v>
      </c>
      <c r="K160" s="43"/>
      <c r="L160" s="43">
        <f>L149+L159</f>
        <v>0</v>
      </c>
    </row>
    <row r="161" spans="1:12" x14ac:dyDescent="0.25">
      <c r="A161" s="16">
        <v>2</v>
      </c>
      <c r="B161" s="17">
        <v>4</v>
      </c>
      <c r="C161" s="18" t="s">
        <v>22</v>
      </c>
      <c r="D161" s="19" t="s">
        <v>23</v>
      </c>
      <c r="E161" s="57" t="s">
        <v>94</v>
      </c>
      <c r="F161" s="59">
        <v>210</v>
      </c>
      <c r="G161" s="60" t="s">
        <v>74</v>
      </c>
      <c r="H161" s="60" t="s">
        <v>75</v>
      </c>
      <c r="I161" s="62" t="s">
        <v>76</v>
      </c>
      <c r="J161" s="60" t="s">
        <v>83</v>
      </c>
      <c r="K161" s="64">
        <v>177</v>
      </c>
      <c r="L161" s="20">
        <v>85.55</v>
      </c>
    </row>
    <row r="162" spans="1:12" x14ac:dyDescent="0.25">
      <c r="A162" s="22"/>
      <c r="B162" s="23"/>
      <c r="C162" s="24"/>
      <c r="D162" s="53"/>
      <c r="E162" s="57" t="s">
        <v>190</v>
      </c>
      <c r="F162" s="60" t="s">
        <v>191</v>
      </c>
      <c r="G162" s="60" t="s">
        <v>194</v>
      </c>
      <c r="H162" s="60" t="s">
        <v>195</v>
      </c>
      <c r="I162" s="62" t="s">
        <v>196</v>
      </c>
      <c r="J162" s="60" t="s">
        <v>192</v>
      </c>
      <c r="K162" s="64">
        <v>3</v>
      </c>
      <c r="L162" s="27"/>
    </row>
    <row r="163" spans="1:12" ht="15.75" customHeight="1" x14ac:dyDescent="0.25">
      <c r="A163" s="22"/>
      <c r="B163" s="23"/>
      <c r="C163" s="24"/>
      <c r="D163" s="29" t="s">
        <v>32</v>
      </c>
      <c r="E163" s="56" t="s">
        <v>72</v>
      </c>
      <c r="F163" s="61" t="s">
        <v>146</v>
      </c>
      <c r="G163" s="61" t="s">
        <v>197</v>
      </c>
      <c r="H163" s="61" t="s">
        <v>198</v>
      </c>
      <c r="I163" s="63" t="s">
        <v>199</v>
      </c>
      <c r="J163" s="61" t="s">
        <v>193</v>
      </c>
      <c r="K163" s="65">
        <v>386</v>
      </c>
      <c r="L163" s="27"/>
    </row>
    <row r="164" spans="1:12" x14ac:dyDescent="0.25">
      <c r="A164" s="22"/>
      <c r="B164" s="23"/>
      <c r="C164" s="24"/>
      <c r="D164" s="54" t="s">
        <v>34</v>
      </c>
      <c r="E164" s="69" t="s">
        <v>41</v>
      </c>
      <c r="F164" s="61" t="s">
        <v>73</v>
      </c>
      <c r="G164" s="61" t="s">
        <v>109</v>
      </c>
      <c r="H164" s="61" t="s">
        <v>63</v>
      </c>
      <c r="I164" s="63" t="s">
        <v>110</v>
      </c>
      <c r="J164" s="61" t="s">
        <v>104</v>
      </c>
      <c r="K164" s="65" t="s">
        <v>42</v>
      </c>
      <c r="L164" s="27"/>
    </row>
    <row r="165" spans="1:12" x14ac:dyDescent="0.25">
      <c r="A165" s="22"/>
      <c r="B165" s="23"/>
      <c r="C165" s="24"/>
      <c r="D165" s="54" t="s">
        <v>43</v>
      </c>
      <c r="E165" s="69" t="s">
        <v>174</v>
      </c>
      <c r="F165" s="61" t="s">
        <v>73</v>
      </c>
      <c r="G165" s="61" t="s">
        <v>77</v>
      </c>
      <c r="H165" s="61" t="s">
        <v>78</v>
      </c>
      <c r="I165" s="63" t="s">
        <v>79</v>
      </c>
      <c r="J165" s="61" t="s">
        <v>84</v>
      </c>
      <c r="K165" s="65" t="s">
        <v>42</v>
      </c>
      <c r="L165" s="27"/>
    </row>
    <row r="166" spans="1:12" x14ac:dyDescent="0.25">
      <c r="A166" s="22"/>
      <c r="B166" s="23"/>
      <c r="C166" s="24"/>
      <c r="D166" s="29" t="s">
        <v>25</v>
      </c>
      <c r="E166" s="56" t="s">
        <v>128</v>
      </c>
      <c r="F166" s="61" t="s">
        <v>129</v>
      </c>
      <c r="G166" s="61" t="s">
        <v>60</v>
      </c>
      <c r="H166" s="61" t="s">
        <v>60</v>
      </c>
      <c r="I166" s="63" t="s">
        <v>130</v>
      </c>
      <c r="J166" s="61" t="s">
        <v>131</v>
      </c>
      <c r="K166" s="65">
        <v>338</v>
      </c>
      <c r="L166" s="27"/>
    </row>
    <row r="167" spans="1:12" x14ac:dyDescent="0.25">
      <c r="A167" s="22"/>
      <c r="B167" s="23"/>
      <c r="C167" s="24"/>
      <c r="D167" s="25"/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5"/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30"/>
      <c r="B169" s="31"/>
      <c r="C169" s="32"/>
      <c r="D169" s="33" t="s">
        <v>26</v>
      </c>
      <c r="E169" s="34"/>
      <c r="F169" s="35">
        <f>F161+F162+F163+F164+F165+F166</f>
        <v>630</v>
      </c>
      <c r="G169" s="35">
        <f>SUM(G161:G168)</f>
        <v>0</v>
      </c>
      <c r="H169" s="35">
        <f>SUM(H161:H168)</f>
        <v>0</v>
      </c>
      <c r="I169" s="35">
        <f>SUM(I161:I168)</f>
        <v>0</v>
      </c>
      <c r="J169" s="35">
        <f>SUM(J161:J168)</f>
        <v>0</v>
      </c>
      <c r="K169" s="36"/>
      <c r="L169" s="35">
        <f>SUM(L161:L168)</f>
        <v>85.55</v>
      </c>
    </row>
    <row r="170" spans="1:12" x14ac:dyDescent="0.25">
      <c r="A170" s="37">
        <f>A161</f>
        <v>2</v>
      </c>
      <c r="B170" s="38">
        <f>B161</f>
        <v>4</v>
      </c>
      <c r="C170" s="39" t="s">
        <v>27</v>
      </c>
      <c r="D170" s="29" t="s">
        <v>28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29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9" t="s">
        <v>30</v>
      </c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9" t="s">
        <v>31</v>
      </c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9" t="s">
        <v>32</v>
      </c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22"/>
      <c r="B175" s="23"/>
      <c r="C175" s="24"/>
      <c r="D175" s="29" t="s">
        <v>33</v>
      </c>
      <c r="E175" s="26"/>
      <c r="F175" s="27"/>
      <c r="G175" s="27"/>
      <c r="H175" s="27"/>
      <c r="I175" s="27"/>
      <c r="J175" s="27"/>
      <c r="K175" s="28"/>
      <c r="L175" s="27"/>
    </row>
    <row r="176" spans="1:12" x14ac:dyDescent="0.25">
      <c r="A176" s="22"/>
      <c r="B176" s="23"/>
      <c r="C176" s="24"/>
      <c r="D176" s="29" t="s">
        <v>34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25">
      <c r="A177" s="22"/>
      <c r="B177" s="23"/>
      <c r="C177" s="24"/>
      <c r="D177" s="25"/>
      <c r="E177" s="26"/>
      <c r="F177" s="27"/>
      <c r="G177" s="27"/>
      <c r="H177" s="27"/>
      <c r="I177" s="27"/>
      <c r="J177" s="27"/>
      <c r="K177" s="28"/>
      <c r="L177" s="27"/>
    </row>
    <row r="178" spans="1:12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30"/>
      <c r="B179" s="31"/>
      <c r="C179" s="32"/>
      <c r="D179" s="33" t="s">
        <v>26</v>
      </c>
      <c r="E179" s="34"/>
      <c r="F179" s="35">
        <f>SUM(F170:F178)</f>
        <v>0</v>
      </c>
      <c r="G179" s="35">
        <f>SUM(G170:G178)</f>
        <v>0</v>
      </c>
      <c r="H179" s="35">
        <f>SUM(H170:H178)</f>
        <v>0</v>
      </c>
      <c r="I179" s="35">
        <f>SUM(I170:I178)</f>
        <v>0</v>
      </c>
      <c r="J179" s="35">
        <f>SUM(J170:J178)</f>
        <v>0</v>
      </c>
      <c r="K179" s="36"/>
      <c r="L179" s="35">
        <f>SUM(L170:L178)</f>
        <v>0</v>
      </c>
    </row>
    <row r="180" spans="1:12" ht="15" customHeight="1" thickBot="1" x14ac:dyDescent="0.3">
      <c r="A180" s="40">
        <f>A161</f>
        <v>2</v>
      </c>
      <c r="B180" s="41">
        <f>B161</f>
        <v>4</v>
      </c>
      <c r="C180" s="93" t="s">
        <v>35</v>
      </c>
      <c r="D180" s="93"/>
      <c r="E180" s="42"/>
      <c r="F180" s="43">
        <f>F169+F179</f>
        <v>630</v>
      </c>
      <c r="G180" s="43">
        <f>G169+G179</f>
        <v>0</v>
      </c>
      <c r="H180" s="43">
        <f>H169+H179</f>
        <v>0</v>
      </c>
      <c r="I180" s="43">
        <f>I169+I179</f>
        <v>0</v>
      </c>
      <c r="J180" s="43">
        <f>J169+J179</f>
        <v>0</v>
      </c>
      <c r="K180" s="43"/>
      <c r="L180" s="43">
        <f>L169+L179</f>
        <v>85.55</v>
      </c>
    </row>
    <row r="181" spans="1:12" ht="15.75" customHeight="1" x14ac:dyDescent="0.25">
      <c r="A181" s="16">
        <v>2</v>
      </c>
      <c r="B181" s="17">
        <v>5</v>
      </c>
      <c r="C181" s="18" t="s">
        <v>22</v>
      </c>
      <c r="D181" s="19" t="s">
        <v>23</v>
      </c>
      <c r="E181" s="67" t="s">
        <v>186</v>
      </c>
      <c r="F181" s="70">
        <v>150</v>
      </c>
      <c r="G181" s="71" t="s">
        <v>161</v>
      </c>
      <c r="H181" s="71" t="s">
        <v>187</v>
      </c>
      <c r="I181" s="71" t="s">
        <v>188</v>
      </c>
      <c r="J181" s="70">
        <v>230.8</v>
      </c>
      <c r="K181" s="21">
        <v>309</v>
      </c>
      <c r="L181" s="20">
        <v>85.55</v>
      </c>
    </row>
    <row r="182" spans="1:12" x14ac:dyDescent="0.25">
      <c r="A182" s="22"/>
      <c r="B182" s="23"/>
      <c r="C182" s="24"/>
      <c r="D182" s="29" t="s">
        <v>30</v>
      </c>
      <c r="E182" s="67" t="s">
        <v>126</v>
      </c>
      <c r="F182" s="70">
        <v>120</v>
      </c>
      <c r="G182" s="71" t="s">
        <v>170</v>
      </c>
      <c r="H182" s="71" t="s">
        <v>171</v>
      </c>
      <c r="I182" s="71" t="s">
        <v>172</v>
      </c>
      <c r="J182" s="70">
        <v>284.89999999999998</v>
      </c>
      <c r="K182" s="28" t="s">
        <v>127</v>
      </c>
      <c r="L182" s="27"/>
    </row>
    <row r="183" spans="1:12" ht="16.5" customHeight="1" x14ac:dyDescent="0.25">
      <c r="A183" s="22"/>
      <c r="B183" s="23"/>
      <c r="C183" s="24"/>
      <c r="D183" s="29" t="s">
        <v>28</v>
      </c>
      <c r="E183" s="67" t="s">
        <v>189</v>
      </c>
      <c r="F183" s="70">
        <v>80</v>
      </c>
      <c r="G183" s="71" t="s">
        <v>147</v>
      </c>
      <c r="H183" s="71" t="s">
        <v>82</v>
      </c>
      <c r="I183" s="71" t="s">
        <v>148</v>
      </c>
      <c r="J183" s="70">
        <v>95.2</v>
      </c>
      <c r="K183" s="28" t="s">
        <v>42</v>
      </c>
      <c r="L183" s="27"/>
    </row>
    <row r="184" spans="1:12" x14ac:dyDescent="0.25">
      <c r="A184" s="22"/>
      <c r="B184" s="23"/>
      <c r="C184" s="24"/>
      <c r="D184" s="50" t="s">
        <v>32</v>
      </c>
      <c r="E184" s="67" t="s">
        <v>49</v>
      </c>
      <c r="F184" s="70">
        <v>200</v>
      </c>
      <c r="G184" s="71" t="s">
        <v>62</v>
      </c>
      <c r="H184" s="71" t="s">
        <v>63</v>
      </c>
      <c r="I184" s="71" t="s">
        <v>149</v>
      </c>
      <c r="J184" s="70">
        <v>92</v>
      </c>
      <c r="K184" s="28">
        <v>389</v>
      </c>
      <c r="L184" s="27"/>
    </row>
    <row r="185" spans="1:12" x14ac:dyDescent="0.25">
      <c r="A185" s="22"/>
      <c r="B185" s="23"/>
      <c r="C185" s="24"/>
      <c r="D185" s="29" t="s">
        <v>33</v>
      </c>
      <c r="E185" s="67" t="s">
        <v>44</v>
      </c>
      <c r="F185" s="70">
        <v>30</v>
      </c>
      <c r="G185" s="71" t="s">
        <v>107</v>
      </c>
      <c r="H185" s="71" t="s">
        <v>63</v>
      </c>
      <c r="I185" s="71" t="s">
        <v>108</v>
      </c>
      <c r="J185" s="70">
        <v>71</v>
      </c>
      <c r="K185" s="28" t="s">
        <v>42</v>
      </c>
      <c r="L185" s="27"/>
    </row>
    <row r="186" spans="1:12" x14ac:dyDescent="0.25">
      <c r="A186" s="22"/>
      <c r="B186" s="23"/>
      <c r="C186" s="24"/>
      <c r="D186" s="29" t="s">
        <v>34</v>
      </c>
      <c r="E186" s="67" t="s">
        <v>41</v>
      </c>
      <c r="F186" s="70">
        <v>20</v>
      </c>
      <c r="G186" s="71" t="s">
        <v>109</v>
      </c>
      <c r="H186" s="71" t="s">
        <v>63</v>
      </c>
      <c r="I186" s="71" t="s">
        <v>110</v>
      </c>
      <c r="J186" s="70">
        <v>34.799999999999997</v>
      </c>
      <c r="K186" s="28" t="s">
        <v>42</v>
      </c>
      <c r="L186" s="27"/>
    </row>
    <row r="187" spans="1:12" x14ac:dyDescent="0.25">
      <c r="A187" s="22"/>
      <c r="B187" s="23"/>
      <c r="C187" s="24"/>
      <c r="D187" s="89"/>
      <c r="E187" s="90"/>
      <c r="F187" s="52"/>
      <c r="G187" s="52"/>
      <c r="H187" s="52"/>
      <c r="I187" s="52"/>
      <c r="J187" s="52"/>
      <c r="K187" s="91"/>
      <c r="L187" s="52"/>
    </row>
    <row r="188" spans="1:12" ht="15.75" customHeight="1" x14ac:dyDescent="0.25">
      <c r="A188" s="30"/>
      <c r="B188" s="31"/>
      <c r="C188" s="32"/>
      <c r="D188" s="33" t="s">
        <v>26</v>
      </c>
      <c r="E188" s="34"/>
      <c r="F188" s="35">
        <f>F181+F182+F183+F184+F186</f>
        <v>570</v>
      </c>
      <c r="G188" s="35">
        <f>SUM(G181:G187)</f>
        <v>0</v>
      </c>
      <c r="H188" s="35">
        <f>SUM(H181:H187)</f>
        <v>0</v>
      </c>
      <c r="I188" s="35">
        <f>SUM(I181:I187)</f>
        <v>0</v>
      </c>
      <c r="J188" s="35">
        <f>SUM(J181:J187)</f>
        <v>808.7</v>
      </c>
      <c r="K188" s="36"/>
      <c r="L188" s="35">
        <f>SUM(L181:L187)</f>
        <v>85.55</v>
      </c>
    </row>
    <row r="189" spans="1:12" x14ac:dyDescent="0.25">
      <c r="A189" s="37">
        <f>A181</f>
        <v>2</v>
      </c>
      <c r="B189" s="38">
        <f>B181</f>
        <v>5</v>
      </c>
      <c r="C189" s="39" t="s">
        <v>27</v>
      </c>
      <c r="D189" s="29" t="s">
        <v>28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29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9" t="s">
        <v>30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9" t="s">
        <v>31</v>
      </c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9" t="s">
        <v>32</v>
      </c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2"/>
      <c r="B194" s="23"/>
      <c r="C194" s="24"/>
      <c r="D194" s="29" t="s">
        <v>33</v>
      </c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22"/>
      <c r="B195" s="23"/>
      <c r="C195" s="24"/>
      <c r="D195" s="29" t="s">
        <v>34</v>
      </c>
      <c r="E195" s="26"/>
      <c r="F195" s="27"/>
      <c r="G195" s="27"/>
      <c r="H195" s="27"/>
      <c r="I195" s="27"/>
      <c r="J195" s="27"/>
      <c r="K195" s="28"/>
      <c r="L195" s="27"/>
    </row>
    <row r="196" spans="1:12" x14ac:dyDescent="0.25">
      <c r="A196" s="22"/>
      <c r="B196" s="23"/>
      <c r="C196" s="24"/>
      <c r="D196" s="25"/>
      <c r="E196" s="26"/>
      <c r="F196" s="27"/>
      <c r="G196" s="27"/>
      <c r="H196" s="27"/>
      <c r="I196" s="27"/>
      <c r="J196" s="27"/>
      <c r="K196" s="28"/>
      <c r="L196" s="27"/>
    </row>
    <row r="197" spans="1:12" x14ac:dyDescent="0.25">
      <c r="A197" s="22"/>
      <c r="B197" s="23"/>
      <c r="C197" s="24"/>
      <c r="D197" s="25"/>
      <c r="E197" s="26"/>
      <c r="F197" s="27"/>
      <c r="G197" s="27"/>
      <c r="H197" s="27"/>
      <c r="I197" s="27"/>
      <c r="J197" s="27"/>
      <c r="K197" s="28"/>
      <c r="L197" s="27"/>
    </row>
    <row r="198" spans="1:12" x14ac:dyDescent="0.25">
      <c r="A198" s="30"/>
      <c r="B198" s="31"/>
      <c r="C198" s="32"/>
      <c r="D198" s="33" t="s">
        <v>26</v>
      </c>
      <c r="E198" s="34"/>
      <c r="F198" s="35">
        <f>SUM(F189:F197)</f>
        <v>0</v>
      </c>
      <c r="G198" s="35">
        <f>SUM(G189:G197)</f>
        <v>0</v>
      </c>
      <c r="H198" s="35">
        <f>SUM(H189:H197)</f>
        <v>0</v>
      </c>
      <c r="I198" s="35">
        <f>SUM(I189:I197)</f>
        <v>0</v>
      </c>
      <c r="J198" s="35">
        <f>SUM(J189:J197)</f>
        <v>0</v>
      </c>
      <c r="K198" s="36"/>
      <c r="L198" s="35">
        <f>SUM(L189:L197)</f>
        <v>0</v>
      </c>
    </row>
    <row r="199" spans="1:12" ht="15" customHeight="1" x14ac:dyDescent="0.25">
      <c r="A199" s="40">
        <f>A181</f>
        <v>2</v>
      </c>
      <c r="B199" s="41">
        <f>B181</f>
        <v>5</v>
      </c>
      <c r="C199" s="93" t="s">
        <v>35</v>
      </c>
      <c r="D199" s="93"/>
      <c r="E199" s="42"/>
      <c r="F199" s="43">
        <f>F188+F198</f>
        <v>570</v>
      </c>
      <c r="G199" s="43">
        <f>G188+G198</f>
        <v>0</v>
      </c>
      <c r="H199" s="43">
        <f>H188+H198</f>
        <v>0</v>
      </c>
      <c r="I199" s="43">
        <f>I188+I198</f>
        <v>0</v>
      </c>
      <c r="J199" s="43">
        <f>J188+J198</f>
        <v>808.7</v>
      </c>
      <c r="K199" s="43"/>
      <c r="L199" s="43">
        <f>L188+L198</f>
        <v>85.55</v>
      </c>
    </row>
    <row r="200" spans="1:12" ht="12.75" customHeight="1" thickBot="1" x14ac:dyDescent="0.3">
      <c r="A200" s="47"/>
      <c r="B200" s="48"/>
      <c r="C200" s="94" t="s">
        <v>36</v>
      </c>
      <c r="D200" s="94"/>
      <c r="E200" s="94"/>
      <c r="F200" s="49">
        <f>(F24+F43+F63+F82+F102+F121+F140+F160+F180+F199)/(IF(F24=0,0,1)+IF(F43=0,0,1)+IF(F63=0,0,1)+IF(F82=0,0,1)+IF(F102=0,0,1)+IF(F121=0,0,1)+IF(F140=0,0,1)+IF(F160=0,0,1)+IF(F180=0,0,1)+IF(F199=0,0,1))</f>
        <v>587.79999999999995</v>
      </c>
      <c r="G200" s="49">
        <f>(G24+G43+G63+G82+G102+G121+G140+G160+G180+G199)/(IF(G24=0,0,1)+IF(G43=0,0,1)+IF(G63=0,0,1)+IF(G82=0,0,1)+IF(G102=0,0,1)+IF(G121=0,0,1)+IF(G140=0,0,1)+IF(G160=0,0,1)+IF(G180=0,0,1)+IF(G199=0,0,1))</f>
        <v>21.566666666666663</v>
      </c>
      <c r="H200" s="49">
        <f>(H24+H43+H63+H82+H102+H121+H140+H160+H180+H199)/(IF(H24=0,0,1)+IF(H43=0,0,1)+IF(H63=0,0,1)+IF(H82=0,0,1)+IF(H102=0,0,1)+IF(H121=0,0,1)+IF(H140=0,0,1)+IF(H160=0,0,1)+IF(H180=0,0,1)+IF(H199=0,0,1))</f>
        <v>20.3</v>
      </c>
      <c r="I200" s="49">
        <f>(I24+I43+I63+I82+I102+I121+I140+I160+I180+I199)/(IF(I24=0,0,1)+IF(I43=0,0,1)+IF(I63=0,0,1)+IF(I82=0,0,1)+IF(I102=0,0,1)+IF(I121=0,0,1)+IF(I140=0,0,1)+IF(I160=0,0,1)+IF(I180=0,0,1)+IF(I199=0,0,1))</f>
        <v>77.5</v>
      </c>
      <c r="J200" s="49">
        <f>(J24+J43+J63+J82+J102+J121+J140+J160+J180+J199)/(IF(J24=0,0,1)+IF(J43=0,0,1)+IF(J63=0,0,1)+IF(J82=0,0,1)+IF(J102=0,0,1)+IF(J121=0,0,1)+IF(J140=0,0,1)+IF(J160=0,0,1)+IF(J180=0,0,1)+IF(J199=0,0,1))</f>
        <v>656.92499999999995</v>
      </c>
      <c r="K200" s="49"/>
      <c r="L200" s="49">
        <f>(L24+L43+L63+L82+L102+L121+L140+L160+L180+L199)/(IF(L24=0,0,1)+IF(L43=0,0,1)+IF(L63=0,0,1)+IF(L82=0,0,1)+IF(L102=0,0,1)+IF(L121=0,0,1)+IF(L140=0,0,1)+IF(L160=0,0,1)+IF(L180=0,0,1)+IF(L199=0,0,1))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60:D160"/>
    <mergeCell ref="C180:D180"/>
    <mergeCell ref="C199:D199"/>
    <mergeCell ref="C200:E200"/>
    <mergeCell ref="C63:D63"/>
    <mergeCell ref="C82:D82"/>
    <mergeCell ref="C102:D102"/>
    <mergeCell ref="C121:D121"/>
    <mergeCell ref="C140:D140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Irina</cp:lastModifiedBy>
  <cp:revision>1</cp:revision>
  <dcterms:created xsi:type="dcterms:W3CDTF">2022-05-16T14:23:56Z</dcterms:created>
  <dcterms:modified xsi:type="dcterms:W3CDTF">2026-01-28T06:57:13Z</dcterms:modified>
  <dc:language>ru-RU</dc:language>
</cp:coreProperties>
</file>